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95" tabRatio="671" activeTab="0"/>
  </bookViews>
  <sheets>
    <sheet name="2017-2018" sheetId="1" r:id="rId1"/>
    <sheet name="play-off 2017-18" sheetId="2" r:id="rId2"/>
  </sheets>
  <definedNames/>
  <calcPr fullCalcOnLoad="1"/>
</workbook>
</file>

<file path=xl/sharedStrings.xml><?xml version="1.0" encoding="utf-8"?>
<sst xmlns="http://schemas.openxmlformats.org/spreadsheetml/2006/main" count="469" uniqueCount="62">
  <si>
    <t xml:space="preserve"> </t>
  </si>
  <si>
    <t>Góly</t>
  </si>
  <si>
    <t>Nahrávky</t>
  </si>
  <si>
    <t>Spolu gólov</t>
  </si>
  <si>
    <t>Spolu nahrávok</t>
  </si>
  <si>
    <t>Priezvisko a meno</t>
  </si>
  <si>
    <t>Poradie kôl</t>
  </si>
  <si>
    <t>BODY</t>
  </si>
  <si>
    <t>Biely J.</t>
  </si>
  <si>
    <t xml:space="preserve">Kotes P.         </t>
  </si>
  <si>
    <t>Šurlan M.</t>
  </si>
  <si>
    <t>Thron T.</t>
  </si>
  <si>
    <t>Brankári</t>
  </si>
  <si>
    <t>záp.</t>
  </si>
  <si>
    <t>GA</t>
  </si>
  <si>
    <t>GP</t>
  </si>
  <si>
    <t>góly</t>
  </si>
  <si>
    <t>nahrávky</t>
  </si>
  <si>
    <t>5:0 kontumačne resp.voľno</t>
  </si>
  <si>
    <t xml:space="preserve">  </t>
  </si>
  <si>
    <t>GA - obdržané góly</t>
  </si>
  <si>
    <t>GP - priemer gól. na záp.</t>
  </si>
  <si>
    <t xml:space="preserve">Minárik R.       (b) </t>
  </si>
  <si>
    <t>Minárik R.</t>
  </si>
  <si>
    <t>Bizoň P.</t>
  </si>
  <si>
    <t>Mancál M.      "A"</t>
  </si>
  <si>
    <t>Alföldy R.       "A"</t>
  </si>
  <si>
    <t>Alföldy J.        "C"</t>
  </si>
  <si>
    <t>SO</t>
  </si>
  <si>
    <t>SO - počet odchyt. shutoutov</t>
  </si>
  <si>
    <t xml:space="preserve">Pšenko M.      </t>
  </si>
  <si>
    <t>Slušný E.</t>
  </si>
  <si>
    <t>Schuster F.</t>
  </si>
  <si>
    <t>•</t>
  </si>
  <si>
    <t>x</t>
  </si>
  <si>
    <t>Bičkay M.</t>
  </si>
  <si>
    <t>Bobek A.</t>
  </si>
  <si>
    <r>
      <t>BHBL                                   SAV Lamač</t>
    </r>
    <r>
      <rPr>
        <b/>
        <sz val="12"/>
        <rFont val="Arial CE"/>
        <family val="2"/>
      </rPr>
      <t xml:space="preserve"> - Kanadské bodovanie sezóna 2017/2018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seniori</t>
    </r>
  </si>
  <si>
    <r>
      <t>Thron B</t>
    </r>
    <r>
      <rPr>
        <sz val="9"/>
        <rFont val="Arial"/>
        <family val="2"/>
      </rPr>
      <t xml:space="preserve">.   </t>
    </r>
    <r>
      <rPr>
        <sz val="7"/>
        <rFont val="Arial"/>
        <family val="2"/>
      </rPr>
      <t>(od 4.kola)</t>
    </r>
  </si>
  <si>
    <t>-</t>
  </si>
  <si>
    <t>Pšenko M.</t>
  </si>
  <si>
    <t>Dugovič M.</t>
  </si>
  <si>
    <t>Dugovič M.     (b)</t>
  </si>
  <si>
    <t>Body</t>
  </si>
  <si>
    <t>1.</t>
  </si>
  <si>
    <t>9.</t>
  </si>
  <si>
    <t>14.</t>
  </si>
  <si>
    <t>7.</t>
  </si>
  <si>
    <t>4.</t>
  </si>
  <si>
    <t>6.</t>
  </si>
  <si>
    <t>3.</t>
  </si>
  <si>
    <t>10.</t>
  </si>
  <si>
    <t>15.</t>
  </si>
  <si>
    <t>5.</t>
  </si>
  <si>
    <t>2.</t>
  </si>
  <si>
    <t>8.</t>
  </si>
  <si>
    <t>12.</t>
  </si>
  <si>
    <t>13.</t>
  </si>
  <si>
    <t>GP - priemer gól.na záp.</t>
  </si>
  <si>
    <t>11.</t>
  </si>
  <si>
    <t>Thron B.</t>
  </si>
  <si>
    <r>
      <t xml:space="preserve">SAV Lamač - Kanadské bodovanie sezóna 2017/2018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</si>
</sst>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7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  <xf numFmtId="0" fontId="3" fillId="9" borderId="0" applyNumberFormat="0" applyBorder="0" applyAlignment="0" applyProtection="0"/>
    <xf numFmtId="0" fontId="4" fillId="37" borderId="1" applyNumberFormat="0" applyAlignment="0" applyProtection="0"/>
    <xf numFmtId="0" fontId="43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8" borderId="6" applyNumberFormat="0" applyAlignment="0" applyProtection="0"/>
    <xf numFmtId="0" fontId="44" fillId="39" borderId="0" applyNumberFormat="0" applyBorder="0" applyAlignment="0" applyProtection="0"/>
    <xf numFmtId="0" fontId="11" fillId="13" borderId="1" applyNumberFormat="0" applyAlignment="0" applyProtection="0"/>
    <xf numFmtId="0" fontId="10" fillId="38" borderId="6" applyNumberFormat="0" applyAlignment="0" applyProtection="0"/>
    <xf numFmtId="0" fontId="45" fillId="40" borderId="7" applyNumberFormat="0" applyAlignment="0" applyProtection="0"/>
    <xf numFmtId="0" fontId="1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7" fillId="42" borderId="0" applyNumberFormat="0" applyBorder="0" applyAlignment="0" applyProtection="0"/>
    <xf numFmtId="0" fontId="0" fillId="43" borderId="9" applyNumberFormat="0" applyAlignment="0" applyProtection="0"/>
    <xf numFmtId="0" fontId="14" fillId="37" borderId="10" applyNumberFormat="0" applyAlignment="0" applyProtection="0"/>
    <xf numFmtId="9" fontId="0" fillId="0" borderId="0" applyFill="0" applyBorder="0" applyAlignment="0" applyProtection="0"/>
    <xf numFmtId="0" fontId="0" fillId="43" borderId="9" applyNumberFormat="0" applyAlignment="0" applyProtection="0"/>
    <xf numFmtId="0" fontId="12" fillId="0" borderId="8" applyNumberFormat="0" applyFill="0" applyAlignment="0" applyProtection="0"/>
    <xf numFmtId="0" fontId="48" fillId="0" borderId="11" applyNumberFormat="0" applyFill="0" applyAlignment="0" applyProtection="0"/>
    <xf numFmtId="0" fontId="15" fillId="0" borderId="12" applyNumberFormat="0" applyFill="0" applyAlignment="0" applyProtection="0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1" fillId="13" borderId="1" applyNumberFormat="0" applyAlignment="0" applyProtection="0"/>
    <xf numFmtId="0" fontId="4" fillId="37" borderId="1" applyNumberFormat="0" applyAlignment="0" applyProtection="0"/>
    <xf numFmtId="0" fontId="14" fillId="37" borderId="10" applyNumberForma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8" fillId="41" borderId="23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Fill="1" applyAlignment="1">
      <alignment/>
    </xf>
    <xf numFmtId="0" fontId="27" fillId="0" borderId="24" xfId="0" applyFont="1" applyBorder="1" applyAlignment="1">
      <alignment/>
    </xf>
    <xf numFmtId="0" fontId="18" fillId="41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21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28" fillId="0" borderId="0" xfId="0" applyFont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24" xfId="0" applyFont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5" fillId="0" borderId="27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37" fillId="41" borderId="27" xfId="0" applyFont="1" applyFill="1" applyBorder="1" applyAlignment="1">
      <alignment horizontal="center"/>
    </xf>
    <xf numFmtId="0" fontId="37" fillId="13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5" fillId="21" borderId="43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39" xfId="0" applyFont="1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31" fillId="51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18" fillId="0" borderId="48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13" borderId="48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/>
    </xf>
    <xf numFmtId="0" fontId="29" fillId="0" borderId="32" xfId="0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18" fillId="13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7" fillId="21" borderId="0" xfId="0" applyFont="1" applyFill="1" applyAlignment="1">
      <alignment/>
    </xf>
    <xf numFmtId="0" fontId="0" fillId="37" borderId="19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9" fillId="0" borderId="3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66" xfId="0" applyFont="1" applyBorder="1" applyAlignment="1">
      <alignment/>
    </xf>
    <xf numFmtId="0" fontId="0" fillId="52" borderId="23" xfId="0" applyFill="1" applyBorder="1" applyAlignment="1">
      <alignment horizontal="center"/>
    </xf>
    <xf numFmtId="0" fontId="0" fillId="52" borderId="32" xfId="0" applyFill="1" applyBorder="1" applyAlignment="1">
      <alignment horizontal="center"/>
    </xf>
    <xf numFmtId="0" fontId="0" fillId="52" borderId="35" xfId="0" applyFill="1" applyBorder="1" applyAlignment="1">
      <alignment horizontal="center"/>
    </xf>
    <xf numFmtId="0" fontId="19" fillId="37" borderId="67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2" fontId="27" fillId="0" borderId="46" xfId="0" applyNumberFormat="1" applyFont="1" applyBorder="1" applyAlignment="1">
      <alignment horizontal="center"/>
    </xf>
    <xf numFmtId="2" fontId="27" fillId="0" borderId="66" xfId="0" applyNumberFormat="1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1" fillId="37" borderId="6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6" fillId="0" borderId="39" xfId="0" applyFont="1" applyBorder="1" applyAlignment="1">
      <alignment horizontal="center"/>
    </xf>
  </cellXfs>
  <cellStyles count="12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Check Cell" xfId="87"/>
    <cellStyle name="Chybně" xfId="88"/>
    <cellStyle name="Input" xfId="89"/>
    <cellStyle name="Kontrolná bunka" xfId="90"/>
    <cellStyle name="Kontrolní buňka" xfId="91"/>
    <cellStyle name="Linked Cell" xfId="92"/>
    <cellStyle name="Currency" xfId="93"/>
    <cellStyle name="Currency [0]" xfId="94"/>
    <cellStyle name="Nadpis 1" xfId="95"/>
    <cellStyle name="Nadpis 2" xfId="96"/>
    <cellStyle name="Nadpis 3" xfId="97"/>
    <cellStyle name="Nadpis 4" xfId="98"/>
    <cellStyle name="Název" xfId="99"/>
    <cellStyle name="Neutral" xfId="100"/>
    <cellStyle name="Neutrálna" xfId="101"/>
    <cellStyle name="Neutrální" xfId="102"/>
    <cellStyle name="Note" xfId="103"/>
    <cellStyle name="Output" xfId="104"/>
    <cellStyle name="Percent" xfId="105"/>
    <cellStyle name="Poznámka" xfId="106"/>
    <cellStyle name="Prepojená bunka" xfId="107"/>
    <cellStyle name="Propojená buňka" xfId="108"/>
    <cellStyle name="Spolu" xfId="109"/>
    <cellStyle name="Správně" xfId="110"/>
    <cellStyle name="Text upozornění" xfId="111"/>
    <cellStyle name="Text upozornenia" xfId="112"/>
    <cellStyle name="Title" xfId="113"/>
    <cellStyle name="Titul" xfId="114"/>
    <cellStyle name="Total" xfId="115"/>
    <cellStyle name="Vstup" xfId="116"/>
    <cellStyle name="Výpočet" xfId="117"/>
    <cellStyle name="Výstup" xfId="118"/>
    <cellStyle name="Vysvětlující text" xfId="119"/>
    <cellStyle name="Vysvetľujúci text" xfId="120"/>
    <cellStyle name="Warning Text" xfId="121"/>
    <cellStyle name="Zlá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  <cellStyle name="Zvýraznenie1" xfId="129"/>
    <cellStyle name="Zvýraznenie2" xfId="130"/>
    <cellStyle name="Zvýraznenie3" xfId="131"/>
    <cellStyle name="Zvýraznenie4" xfId="132"/>
    <cellStyle name="Zvýraznenie5" xfId="133"/>
    <cellStyle name="Zvýraznenie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tabSelected="1" zoomScale="90" zoomScaleNormal="90" zoomScalePageLayoutView="0" workbookViewId="0" topLeftCell="A1">
      <selection activeCell="T25" sqref="T25"/>
    </sheetView>
  </sheetViews>
  <sheetFormatPr defaultColWidth="9.140625" defaultRowHeight="12.75"/>
  <cols>
    <col min="1" max="1" width="15.57421875" style="0" customWidth="1"/>
    <col min="2" max="23" width="2.7109375" style="1" customWidth="1"/>
    <col min="24" max="24" width="2.7109375" style="0" customWidth="1"/>
    <col min="25" max="45" width="2.7109375" style="1" customWidth="1"/>
    <col min="46" max="46" width="6.00390625" style="0" customWidth="1"/>
    <col min="47" max="47" width="6.8515625" style="0" customWidth="1"/>
    <col min="48" max="48" width="7.7109375" style="0" customWidth="1"/>
    <col min="49" max="49" width="7.8515625" style="35" customWidth="1"/>
  </cols>
  <sheetData>
    <row r="1" spans="1:48" ht="15.75" customHeight="1" thickBot="1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</row>
    <row r="2" spans="1:48" ht="13.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</row>
    <row r="3" spans="1:48" ht="13.5" customHeight="1" thickBot="1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142" t="s">
        <v>1</v>
      </c>
      <c r="N3" s="142"/>
      <c r="O3" s="142"/>
      <c r="P3" s="142"/>
      <c r="Q3" s="4"/>
      <c r="R3" s="4"/>
      <c r="S3" s="4"/>
      <c r="T3" s="4"/>
      <c r="U3" s="4"/>
      <c r="V3" s="4"/>
      <c r="W3" s="4"/>
      <c r="X3" s="5" t="s">
        <v>0</v>
      </c>
      <c r="Y3" s="4" t="s">
        <v>0</v>
      </c>
      <c r="Z3" s="4"/>
      <c r="AA3" s="4"/>
      <c r="AB3" s="4"/>
      <c r="AC3" s="4"/>
      <c r="AD3" s="4"/>
      <c r="AE3" s="4"/>
      <c r="AF3" s="4"/>
      <c r="AG3" s="4"/>
      <c r="AH3" s="142" t="s">
        <v>2</v>
      </c>
      <c r="AI3" s="142"/>
      <c r="AJ3" s="142"/>
      <c r="AK3" s="142"/>
      <c r="AL3" s="142"/>
      <c r="AM3" s="4"/>
      <c r="AN3" s="4"/>
      <c r="AO3" s="4"/>
      <c r="AP3" s="4"/>
      <c r="AQ3" s="4"/>
      <c r="AR3" s="4"/>
      <c r="AS3" s="4"/>
      <c r="AT3" s="2" t="s">
        <v>0</v>
      </c>
      <c r="AU3" s="143" t="s">
        <v>3</v>
      </c>
      <c r="AV3" s="144" t="s">
        <v>4</v>
      </c>
    </row>
    <row r="4" spans="1:48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 t="s">
        <v>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 t="s">
        <v>7</v>
      </c>
      <c r="AU4" s="143"/>
      <c r="AV4" s="144"/>
    </row>
    <row r="5" spans="1:48" ht="13.5" thickBot="1">
      <c r="A5" s="10"/>
      <c r="B5" s="11">
        <v>1</v>
      </c>
      <c r="C5" s="12">
        <f aca="true" t="shared" si="0" ref="C5:R5">B5+1</f>
        <v>2</v>
      </c>
      <c r="D5" s="13">
        <f t="shared" si="0"/>
        <v>3</v>
      </c>
      <c r="E5" s="13">
        <f t="shared" si="0"/>
        <v>4</v>
      </c>
      <c r="F5" s="13">
        <f t="shared" si="0"/>
        <v>5</v>
      </c>
      <c r="G5" s="37">
        <f t="shared" si="0"/>
        <v>6</v>
      </c>
      <c r="H5" s="37">
        <f t="shared" si="0"/>
        <v>7</v>
      </c>
      <c r="I5" s="37">
        <f t="shared" si="0"/>
        <v>8</v>
      </c>
      <c r="J5" s="37">
        <f t="shared" si="0"/>
        <v>9</v>
      </c>
      <c r="K5" s="13">
        <f t="shared" si="0"/>
        <v>10</v>
      </c>
      <c r="L5" s="38">
        <f t="shared" si="0"/>
        <v>11</v>
      </c>
      <c r="M5" s="37">
        <f t="shared" si="0"/>
        <v>12</v>
      </c>
      <c r="N5" s="38">
        <f t="shared" si="0"/>
        <v>13</v>
      </c>
      <c r="O5" s="13">
        <f t="shared" si="0"/>
        <v>14</v>
      </c>
      <c r="P5" s="38">
        <f t="shared" si="0"/>
        <v>15</v>
      </c>
      <c r="Q5" s="13">
        <f t="shared" si="0"/>
        <v>16</v>
      </c>
      <c r="R5" s="13">
        <f t="shared" si="0"/>
        <v>17</v>
      </c>
      <c r="S5" s="37">
        <v>18</v>
      </c>
      <c r="T5" s="37">
        <v>19</v>
      </c>
      <c r="U5" s="37">
        <v>20</v>
      </c>
      <c r="V5" s="37">
        <v>21</v>
      </c>
      <c r="W5" s="38">
        <v>22</v>
      </c>
      <c r="X5" s="40">
        <v>1</v>
      </c>
      <c r="Y5" s="13">
        <f aca="true" t="shared" si="1" ref="Y5:AM5">X5+1</f>
        <v>2</v>
      </c>
      <c r="Z5" s="13">
        <f t="shared" si="1"/>
        <v>3</v>
      </c>
      <c r="AA5" s="13">
        <f t="shared" si="1"/>
        <v>4</v>
      </c>
      <c r="AB5" s="13">
        <f t="shared" si="1"/>
        <v>5</v>
      </c>
      <c r="AC5" s="37">
        <f t="shared" si="1"/>
        <v>6</v>
      </c>
      <c r="AD5" s="37">
        <f t="shared" si="1"/>
        <v>7</v>
      </c>
      <c r="AE5" s="37">
        <f t="shared" si="1"/>
        <v>8</v>
      </c>
      <c r="AF5" s="37">
        <f t="shared" si="1"/>
        <v>9</v>
      </c>
      <c r="AG5" s="13">
        <f t="shared" si="1"/>
        <v>10</v>
      </c>
      <c r="AH5" s="38">
        <f t="shared" si="1"/>
        <v>11</v>
      </c>
      <c r="AI5" s="37">
        <f t="shared" si="1"/>
        <v>12</v>
      </c>
      <c r="AJ5" s="38">
        <f t="shared" si="1"/>
        <v>13</v>
      </c>
      <c r="AK5" s="13">
        <f t="shared" si="1"/>
        <v>14</v>
      </c>
      <c r="AL5" s="38">
        <f t="shared" si="1"/>
        <v>15</v>
      </c>
      <c r="AM5" s="13">
        <f t="shared" si="1"/>
        <v>16</v>
      </c>
      <c r="AN5" s="13">
        <v>17</v>
      </c>
      <c r="AO5" s="13">
        <v>18</v>
      </c>
      <c r="AP5" s="37">
        <v>19</v>
      </c>
      <c r="AQ5" s="37">
        <v>20</v>
      </c>
      <c r="AR5" s="37">
        <v>21</v>
      </c>
      <c r="AS5" s="38">
        <v>22</v>
      </c>
      <c r="AT5" s="10"/>
      <c r="AU5" s="143"/>
      <c r="AV5" s="144"/>
    </row>
    <row r="6" spans="1:49" ht="12.75" customHeight="1">
      <c r="A6" s="29" t="s">
        <v>27</v>
      </c>
      <c r="B6" s="15">
        <v>3</v>
      </c>
      <c r="C6" s="16">
        <v>2</v>
      </c>
      <c r="D6" s="16">
        <v>4</v>
      </c>
      <c r="E6" s="32" t="s">
        <v>34</v>
      </c>
      <c r="F6" s="16">
        <v>2</v>
      </c>
      <c r="G6" s="32" t="s">
        <v>34</v>
      </c>
      <c r="H6" s="16">
        <v>2</v>
      </c>
      <c r="I6" s="16">
        <v>1</v>
      </c>
      <c r="J6" s="16">
        <v>2</v>
      </c>
      <c r="K6" s="16">
        <v>3</v>
      </c>
      <c r="L6" s="16">
        <v>2</v>
      </c>
      <c r="M6" s="16">
        <v>3</v>
      </c>
      <c r="N6" s="16">
        <v>2</v>
      </c>
      <c r="O6" s="16">
        <v>6</v>
      </c>
      <c r="P6" s="16">
        <v>2</v>
      </c>
      <c r="Q6" s="16">
        <v>1</v>
      </c>
      <c r="R6" s="32" t="s">
        <v>34</v>
      </c>
      <c r="S6" s="32" t="s">
        <v>34</v>
      </c>
      <c r="T6" s="16">
        <v>3</v>
      </c>
      <c r="U6" s="32" t="s">
        <v>34</v>
      </c>
      <c r="V6" s="32" t="s">
        <v>34</v>
      </c>
      <c r="W6" s="32" t="s">
        <v>34</v>
      </c>
      <c r="X6" s="56">
        <v>0</v>
      </c>
      <c r="Y6" s="18">
        <v>4</v>
      </c>
      <c r="Z6" s="18">
        <v>1</v>
      </c>
      <c r="AA6" s="32" t="s">
        <v>34</v>
      </c>
      <c r="AB6" s="18">
        <v>1</v>
      </c>
      <c r="AC6" s="32" t="s">
        <v>34</v>
      </c>
      <c r="AD6" s="18">
        <v>2</v>
      </c>
      <c r="AE6" s="18">
        <v>4</v>
      </c>
      <c r="AF6" s="43">
        <v>0</v>
      </c>
      <c r="AG6" s="18">
        <v>4</v>
      </c>
      <c r="AH6" s="18">
        <v>1</v>
      </c>
      <c r="AI6" s="18">
        <v>1</v>
      </c>
      <c r="AJ6" s="17">
        <v>0</v>
      </c>
      <c r="AK6" s="18">
        <v>1</v>
      </c>
      <c r="AL6" s="18">
        <v>1</v>
      </c>
      <c r="AM6" s="17">
        <v>0</v>
      </c>
      <c r="AN6" s="32" t="s">
        <v>34</v>
      </c>
      <c r="AO6" s="32" t="s">
        <v>34</v>
      </c>
      <c r="AP6" s="18">
        <v>2</v>
      </c>
      <c r="AQ6" s="32" t="s">
        <v>34</v>
      </c>
      <c r="AR6" s="32" t="s">
        <v>34</v>
      </c>
      <c r="AS6" s="32" t="s">
        <v>34</v>
      </c>
      <c r="AT6" s="125">
        <f aca="true" t="shared" si="2" ref="AT6:AT20">SUM(B6:W6,X6:AS6)</f>
        <v>60</v>
      </c>
      <c r="AU6" s="140">
        <f aca="true" t="shared" si="3" ref="AU6:AU20">SUM(B6:W6)</f>
        <v>38</v>
      </c>
      <c r="AV6" s="19">
        <f aca="true" t="shared" si="4" ref="AV6:AV20">SUM(X6:AS6)</f>
        <v>22</v>
      </c>
      <c r="AW6" s="89" t="s">
        <v>44</v>
      </c>
    </row>
    <row r="7" spans="1:49" ht="12.75">
      <c r="A7" s="29" t="s">
        <v>26</v>
      </c>
      <c r="B7" s="15">
        <v>1</v>
      </c>
      <c r="C7" s="16">
        <v>1</v>
      </c>
      <c r="D7" s="16">
        <v>1</v>
      </c>
      <c r="E7" s="32" t="s">
        <v>34</v>
      </c>
      <c r="F7" s="17">
        <v>0</v>
      </c>
      <c r="G7" s="16">
        <v>3</v>
      </c>
      <c r="H7" s="16">
        <v>1</v>
      </c>
      <c r="I7" s="17">
        <v>0</v>
      </c>
      <c r="J7" s="17">
        <v>0</v>
      </c>
      <c r="K7" s="16">
        <v>4</v>
      </c>
      <c r="L7" s="16">
        <v>2</v>
      </c>
      <c r="M7" s="17">
        <v>0</v>
      </c>
      <c r="N7" s="16">
        <v>1</v>
      </c>
      <c r="O7" s="16">
        <v>2</v>
      </c>
      <c r="P7" s="16">
        <v>1</v>
      </c>
      <c r="Q7" s="17">
        <v>0</v>
      </c>
      <c r="R7" s="17">
        <v>0</v>
      </c>
      <c r="S7" s="17">
        <v>0</v>
      </c>
      <c r="T7" s="16">
        <v>1</v>
      </c>
      <c r="U7" s="17">
        <v>0</v>
      </c>
      <c r="V7" s="16">
        <v>3</v>
      </c>
      <c r="W7" s="16">
        <v>1</v>
      </c>
      <c r="X7" s="55">
        <v>0</v>
      </c>
      <c r="Y7" s="17">
        <v>0</v>
      </c>
      <c r="Z7" s="17">
        <v>0</v>
      </c>
      <c r="AA7" s="32" t="s">
        <v>34</v>
      </c>
      <c r="AB7" s="17">
        <v>0</v>
      </c>
      <c r="AC7" s="18">
        <v>1</v>
      </c>
      <c r="AD7" s="17">
        <v>0</v>
      </c>
      <c r="AE7" s="17">
        <v>0</v>
      </c>
      <c r="AF7" s="17">
        <v>0</v>
      </c>
      <c r="AG7" s="18">
        <v>1</v>
      </c>
      <c r="AH7" s="17">
        <v>0</v>
      </c>
      <c r="AI7" s="18">
        <v>1</v>
      </c>
      <c r="AJ7" s="17">
        <v>0</v>
      </c>
      <c r="AK7" s="18">
        <v>2</v>
      </c>
      <c r="AL7" s="18">
        <v>1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8">
        <v>4</v>
      </c>
      <c r="AT7" s="125">
        <f t="shared" si="2"/>
        <v>32</v>
      </c>
      <c r="AU7" s="140">
        <f t="shared" si="3"/>
        <v>22</v>
      </c>
      <c r="AV7" s="19">
        <f t="shared" si="4"/>
        <v>10</v>
      </c>
      <c r="AW7" s="89" t="s">
        <v>54</v>
      </c>
    </row>
    <row r="8" spans="1:49" ht="12.75">
      <c r="A8" s="29" t="s">
        <v>35</v>
      </c>
      <c r="B8" s="20">
        <v>0</v>
      </c>
      <c r="C8" s="17">
        <v>0</v>
      </c>
      <c r="D8" s="32" t="s">
        <v>34</v>
      </c>
      <c r="E8" s="32" t="s">
        <v>34</v>
      </c>
      <c r="F8" s="32" t="s">
        <v>34</v>
      </c>
      <c r="G8" s="17">
        <v>0</v>
      </c>
      <c r="H8" s="32" t="s">
        <v>34</v>
      </c>
      <c r="I8" s="32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17">
        <v>0</v>
      </c>
      <c r="P8" s="16">
        <v>1</v>
      </c>
      <c r="Q8" s="17">
        <v>0</v>
      </c>
      <c r="R8" s="17">
        <v>0</v>
      </c>
      <c r="S8" s="32" t="s">
        <v>34</v>
      </c>
      <c r="T8" s="32" t="s">
        <v>34</v>
      </c>
      <c r="U8" s="17">
        <v>0</v>
      </c>
      <c r="V8" s="32" t="s">
        <v>34</v>
      </c>
      <c r="W8" s="17">
        <v>0</v>
      </c>
      <c r="X8" s="57">
        <v>0</v>
      </c>
      <c r="Y8" s="18">
        <v>1</v>
      </c>
      <c r="Z8" s="32" t="s">
        <v>34</v>
      </c>
      <c r="AA8" s="32" t="s">
        <v>34</v>
      </c>
      <c r="AB8" s="32" t="s">
        <v>34</v>
      </c>
      <c r="AC8" s="17">
        <v>0</v>
      </c>
      <c r="AD8" s="32" t="s">
        <v>34</v>
      </c>
      <c r="AE8" s="32" t="s">
        <v>34</v>
      </c>
      <c r="AF8" s="32" t="s">
        <v>34</v>
      </c>
      <c r="AG8" s="32" t="s">
        <v>34</v>
      </c>
      <c r="AH8" s="32" t="s">
        <v>34</v>
      </c>
      <c r="AI8" s="32" t="s">
        <v>34</v>
      </c>
      <c r="AJ8" s="32" t="s">
        <v>34</v>
      </c>
      <c r="AK8" s="17">
        <v>0</v>
      </c>
      <c r="AL8" s="17">
        <v>0</v>
      </c>
      <c r="AM8" s="17">
        <v>0</v>
      </c>
      <c r="AN8" s="51">
        <v>0</v>
      </c>
      <c r="AO8" s="32" t="s">
        <v>34</v>
      </c>
      <c r="AP8" s="32" t="s">
        <v>34</v>
      </c>
      <c r="AQ8" s="17">
        <v>0</v>
      </c>
      <c r="AR8" s="32" t="s">
        <v>34</v>
      </c>
      <c r="AS8" s="18">
        <v>3</v>
      </c>
      <c r="AT8" s="52">
        <f t="shared" si="2"/>
        <v>5</v>
      </c>
      <c r="AU8" s="140">
        <f t="shared" si="3"/>
        <v>1</v>
      </c>
      <c r="AV8" s="19">
        <f t="shared" si="4"/>
        <v>4</v>
      </c>
      <c r="AW8" s="33" t="s">
        <v>57</v>
      </c>
    </row>
    <row r="9" spans="1:49" ht="12.75">
      <c r="A9" s="14" t="s">
        <v>8</v>
      </c>
      <c r="B9" s="20">
        <v>0</v>
      </c>
      <c r="C9" s="16">
        <v>1</v>
      </c>
      <c r="D9" s="32" t="s">
        <v>34</v>
      </c>
      <c r="E9" s="17">
        <v>0</v>
      </c>
      <c r="F9" s="17">
        <v>0</v>
      </c>
      <c r="G9" s="17">
        <v>0</v>
      </c>
      <c r="H9" s="16">
        <v>1</v>
      </c>
      <c r="I9" s="16">
        <v>1</v>
      </c>
      <c r="J9" s="17">
        <v>0</v>
      </c>
      <c r="K9" s="17">
        <v>0</v>
      </c>
      <c r="L9" s="17">
        <v>0</v>
      </c>
      <c r="M9" s="16">
        <v>1</v>
      </c>
      <c r="N9" s="16">
        <v>1</v>
      </c>
      <c r="O9" s="17">
        <v>0</v>
      </c>
      <c r="P9" s="32" t="s">
        <v>34</v>
      </c>
      <c r="Q9" s="17">
        <v>0</v>
      </c>
      <c r="R9" s="17">
        <v>0</v>
      </c>
      <c r="S9" s="16">
        <v>1</v>
      </c>
      <c r="T9" s="16">
        <v>3</v>
      </c>
      <c r="U9" s="17">
        <v>0</v>
      </c>
      <c r="V9" s="16">
        <v>1</v>
      </c>
      <c r="W9" s="16">
        <v>2</v>
      </c>
      <c r="X9" s="50">
        <v>0</v>
      </c>
      <c r="Y9" s="17">
        <v>0</v>
      </c>
      <c r="Z9" s="32" t="s">
        <v>34</v>
      </c>
      <c r="AA9" s="17">
        <v>0</v>
      </c>
      <c r="AB9" s="17">
        <v>0</v>
      </c>
      <c r="AC9" s="18">
        <v>1</v>
      </c>
      <c r="AD9" s="17">
        <v>0</v>
      </c>
      <c r="AE9" s="17">
        <v>0</v>
      </c>
      <c r="AF9" s="18">
        <v>1</v>
      </c>
      <c r="AG9" s="17">
        <v>0</v>
      </c>
      <c r="AH9" s="18">
        <v>1</v>
      </c>
      <c r="AI9" s="18">
        <v>1</v>
      </c>
      <c r="AJ9" s="17">
        <v>0</v>
      </c>
      <c r="AK9" s="18">
        <v>2</v>
      </c>
      <c r="AL9" s="32" t="s">
        <v>34</v>
      </c>
      <c r="AM9" s="18">
        <v>1</v>
      </c>
      <c r="AN9" s="17">
        <v>0</v>
      </c>
      <c r="AO9" s="17">
        <v>0</v>
      </c>
      <c r="AP9" s="17">
        <v>0</v>
      </c>
      <c r="AQ9" s="17">
        <v>0</v>
      </c>
      <c r="AR9" s="18">
        <v>1</v>
      </c>
      <c r="AS9" s="18">
        <v>1</v>
      </c>
      <c r="AT9" s="52">
        <f t="shared" si="2"/>
        <v>21</v>
      </c>
      <c r="AU9" s="140">
        <f t="shared" si="3"/>
        <v>12</v>
      </c>
      <c r="AV9" s="19">
        <f t="shared" si="4"/>
        <v>9</v>
      </c>
      <c r="AW9" s="33" t="s">
        <v>48</v>
      </c>
    </row>
    <row r="10" spans="1:49" ht="12.75">
      <c r="A10" s="21" t="s">
        <v>24</v>
      </c>
      <c r="B10" s="31" t="s">
        <v>34</v>
      </c>
      <c r="C10" s="17">
        <v>0</v>
      </c>
      <c r="D10" s="32" t="s">
        <v>34</v>
      </c>
      <c r="E10" s="17">
        <v>0</v>
      </c>
      <c r="F10" s="32" t="s">
        <v>34</v>
      </c>
      <c r="G10" s="32" t="s">
        <v>34</v>
      </c>
      <c r="H10" s="32" t="s">
        <v>34</v>
      </c>
      <c r="I10" s="32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32" t="s">
        <v>34</v>
      </c>
      <c r="S10" s="32" t="s">
        <v>34</v>
      </c>
      <c r="T10" s="32" t="s">
        <v>34</v>
      </c>
      <c r="U10" s="32" t="s">
        <v>34</v>
      </c>
      <c r="V10" s="32" t="s">
        <v>34</v>
      </c>
      <c r="W10" s="32" t="s">
        <v>34</v>
      </c>
      <c r="X10" s="31" t="s">
        <v>34</v>
      </c>
      <c r="Y10" s="17">
        <v>0</v>
      </c>
      <c r="Z10" s="32" t="s">
        <v>34</v>
      </c>
      <c r="AA10" s="17">
        <v>0</v>
      </c>
      <c r="AB10" s="32" t="s">
        <v>34</v>
      </c>
      <c r="AC10" s="32" t="s">
        <v>34</v>
      </c>
      <c r="AD10" s="32" t="s">
        <v>34</v>
      </c>
      <c r="AE10" s="32" t="s">
        <v>34</v>
      </c>
      <c r="AF10" s="32" t="s">
        <v>34</v>
      </c>
      <c r="AG10" s="32" t="s">
        <v>34</v>
      </c>
      <c r="AH10" s="32" t="s">
        <v>34</v>
      </c>
      <c r="AI10" s="32" t="s">
        <v>34</v>
      </c>
      <c r="AJ10" s="32" t="s">
        <v>34</v>
      </c>
      <c r="AK10" s="32" t="s">
        <v>34</v>
      </c>
      <c r="AL10" s="32" t="s">
        <v>34</v>
      </c>
      <c r="AM10" s="32" t="s">
        <v>34</v>
      </c>
      <c r="AN10" s="32" t="s">
        <v>34</v>
      </c>
      <c r="AO10" s="32" t="s">
        <v>34</v>
      </c>
      <c r="AP10" s="32" t="s">
        <v>34</v>
      </c>
      <c r="AQ10" s="32" t="s">
        <v>34</v>
      </c>
      <c r="AR10" s="32" t="s">
        <v>34</v>
      </c>
      <c r="AS10" s="32" t="s">
        <v>34</v>
      </c>
      <c r="AT10" s="52">
        <f t="shared" si="2"/>
        <v>0</v>
      </c>
      <c r="AU10" s="140">
        <f t="shared" si="3"/>
        <v>0</v>
      </c>
      <c r="AV10" s="19">
        <f t="shared" si="4"/>
        <v>0</v>
      </c>
      <c r="AW10" s="33" t="s">
        <v>52</v>
      </c>
    </row>
    <row r="11" spans="1:49" ht="12.75">
      <c r="A11" s="14" t="s">
        <v>36</v>
      </c>
      <c r="B11" s="32" t="s">
        <v>34</v>
      </c>
      <c r="C11" s="16">
        <v>2</v>
      </c>
      <c r="D11" s="32" t="s">
        <v>34</v>
      </c>
      <c r="E11" s="17">
        <v>0</v>
      </c>
      <c r="F11" s="17">
        <v>0</v>
      </c>
      <c r="G11" s="16">
        <v>1</v>
      </c>
      <c r="H11" s="16">
        <v>1</v>
      </c>
      <c r="I11" s="16">
        <v>1</v>
      </c>
      <c r="J11" s="32" t="s">
        <v>34</v>
      </c>
      <c r="K11" s="32" t="s">
        <v>34</v>
      </c>
      <c r="L11" s="17">
        <v>0</v>
      </c>
      <c r="M11" s="32" t="s">
        <v>34</v>
      </c>
      <c r="N11" s="32" t="s">
        <v>34</v>
      </c>
      <c r="O11" s="32" t="s">
        <v>34</v>
      </c>
      <c r="P11" s="32" t="s">
        <v>34</v>
      </c>
      <c r="Q11" s="17">
        <v>0</v>
      </c>
      <c r="R11" s="17">
        <v>0</v>
      </c>
      <c r="S11" s="32" t="s">
        <v>34</v>
      </c>
      <c r="T11" s="16">
        <v>2</v>
      </c>
      <c r="U11" s="17">
        <v>0</v>
      </c>
      <c r="V11" s="16">
        <v>3</v>
      </c>
      <c r="W11" s="32" t="s">
        <v>34</v>
      </c>
      <c r="X11" s="31" t="s">
        <v>34</v>
      </c>
      <c r="Y11" s="17">
        <v>0</v>
      </c>
      <c r="Z11" s="32" t="s">
        <v>34</v>
      </c>
      <c r="AA11" s="18">
        <v>2</v>
      </c>
      <c r="AB11" s="17">
        <v>0</v>
      </c>
      <c r="AC11" s="18">
        <v>1</v>
      </c>
      <c r="AD11" s="18">
        <v>1</v>
      </c>
      <c r="AE11" s="17">
        <v>0</v>
      </c>
      <c r="AF11" s="32" t="s">
        <v>34</v>
      </c>
      <c r="AG11" s="32" t="s">
        <v>34</v>
      </c>
      <c r="AH11" s="18">
        <v>1</v>
      </c>
      <c r="AI11" s="32" t="s">
        <v>34</v>
      </c>
      <c r="AJ11" s="32" t="s">
        <v>34</v>
      </c>
      <c r="AK11" s="32" t="s">
        <v>34</v>
      </c>
      <c r="AL11" s="32" t="s">
        <v>34</v>
      </c>
      <c r="AM11" s="17">
        <v>0</v>
      </c>
      <c r="AN11" s="51">
        <v>0</v>
      </c>
      <c r="AO11" s="32" t="s">
        <v>34</v>
      </c>
      <c r="AP11" s="17">
        <v>0</v>
      </c>
      <c r="AQ11" s="17">
        <v>0</v>
      </c>
      <c r="AR11" s="18">
        <v>1</v>
      </c>
      <c r="AS11" s="32" t="s">
        <v>34</v>
      </c>
      <c r="AT11" s="52">
        <f t="shared" si="2"/>
        <v>16</v>
      </c>
      <c r="AU11" s="140">
        <f t="shared" si="3"/>
        <v>10</v>
      </c>
      <c r="AV11" s="19">
        <f t="shared" si="4"/>
        <v>6</v>
      </c>
      <c r="AW11" s="33" t="s">
        <v>47</v>
      </c>
    </row>
    <row r="12" spans="1:49" ht="12.75">
      <c r="A12" s="14" t="s">
        <v>42</v>
      </c>
      <c r="B12" s="66" t="s">
        <v>39</v>
      </c>
      <c r="C12" s="67" t="s">
        <v>39</v>
      </c>
      <c r="D12" s="68" t="s">
        <v>39</v>
      </c>
      <c r="E12" s="67" t="s">
        <v>39</v>
      </c>
      <c r="F12" s="67" t="s">
        <v>39</v>
      </c>
      <c r="G12" s="67" t="s">
        <v>39</v>
      </c>
      <c r="H12" s="67" t="s">
        <v>39</v>
      </c>
      <c r="I12" s="67" t="s">
        <v>39</v>
      </c>
      <c r="J12" s="68" t="s">
        <v>39</v>
      </c>
      <c r="K12" s="68" t="s">
        <v>39</v>
      </c>
      <c r="L12" s="67" t="s">
        <v>39</v>
      </c>
      <c r="M12" s="32" t="s">
        <v>34</v>
      </c>
      <c r="N12" s="68" t="s">
        <v>39</v>
      </c>
      <c r="O12" s="32" t="s">
        <v>34</v>
      </c>
      <c r="P12" s="32" t="s">
        <v>34</v>
      </c>
      <c r="Q12" s="32" t="s">
        <v>34</v>
      </c>
      <c r="R12" s="32" t="s">
        <v>34</v>
      </c>
      <c r="S12" s="32" t="s">
        <v>34</v>
      </c>
      <c r="T12" s="32" t="s">
        <v>34</v>
      </c>
      <c r="U12" s="32" t="s">
        <v>34</v>
      </c>
      <c r="V12" s="32" t="s">
        <v>34</v>
      </c>
      <c r="W12" s="32" t="s">
        <v>34</v>
      </c>
      <c r="X12" s="69" t="s">
        <v>39</v>
      </c>
      <c r="Y12" s="67" t="s">
        <v>39</v>
      </c>
      <c r="Z12" s="68" t="s">
        <v>39</v>
      </c>
      <c r="AA12" s="67" t="s">
        <v>39</v>
      </c>
      <c r="AB12" s="67" t="s">
        <v>39</v>
      </c>
      <c r="AC12" s="67" t="s">
        <v>39</v>
      </c>
      <c r="AD12" s="67" t="s">
        <v>39</v>
      </c>
      <c r="AE12" s="67" t="s">
        <v>39</v>
      </c>
      <c r="AF12" s="68" t="s">
        <v>39</v>
      </c>
      <c r="AG12" s="68" t="s">
        <v>39</v>
      </c>
      <c r="AH12" s="67" t="s">
        <v>39</v>
      </c>
      <c r="AI12" s="32" t="s">
        <v>34</v>
      </c>
      <c r="AJ12" s="68" t="s">
        <v>39</v>
      </c>
      <c r="AK12" s="32" t="s">
        <v>34</v>
      </c>
      <c r="AL12" s="32" t="s">
        <v>34</v>
      </c>
      <c r="AM12" s="32" t="s">
        <v>34</v>
      </c>
      <c r="AN12" s="32" t="s">
        <v>34</v>
      </c>
      <c r="AO12" s="32" t="s">
        <v>34</v>
      </c>
      <c r="AP12" s="32" t="s">
        <v>34</v>
      </c>
      <c r="AQ12" s="32" t="s">
        <v>34</v>
      </c>
      <c r="AR12" s="32" t="s">
        <v>34</v>
      </c>
      <c r="AS12" s="32" t="s">
        <v>34</v>
      </c>
      <c r="AT12" s="52">
        <f>SUM(B12:W12,X12:AS12)</f>
        <v>0</v>
      </c>
      <c r="AU12" s="140">
        <f>SUM(B12:W12)</f>
        <v>0</v>
      </c>
      <c r="AV12" s="19">
        <f>SUM(X12:AS12)</f>
        <v>0</v>
      </c>
      <c r="AW12" s="33" t="s">
        <v>39</v>
      </c>
    </row>
    <row r="13" spans="1:49" ht="13.5" customHeight="1">
      <c r="A13" s="14" t="s">
        <v>9</v>
      </c>
      <c r="B13" s="20">
        <v>0</v>
      </c>
      <c r="C13" s="16">
        <v>1</v>
      </c>
      <c r="D13" s="17">
        <v>0</v>
      </c>
      <c r="E13" s="16">
        <v>2</v>
      </c>
      <c r="F13" s="16">
        <v>1</v>
      </c>
      <c r="G13" s="32" t="s">
        <v>34</v>
      </c>
      <c r="H13" s="17">
        <v>0</v>
      </c>
      <c r="I13" s="17">
        <v>0</v>
      </c>
      <c r="J13" s="32" t="s">
        <v>34</v>
      </c>
      <c r="K13" s="16">
        <v>1</v>
      </c>
      <c r="L13" s="17">
        <v>0</v>
      </c>
      <c r="M13" s="16">
        <v>1</v>
      </c>
      <c r="N13" s="32" t="s">
        <v>34</v>
      </c>
      <c r="O13" s="16">
        <v>1</v>
      </c>
      <c r="P13" s="16">
        <v>1</v>
      </c>
      <c r="Q13" s="32" t="s">
        <v>34</v>
      </c>
      <c r="R13" s="32" t="s">
        <v>34</v>
      </c>
      <c r="S13" s="17">
        <v>0</v>
      </c>
      <c r="T13" s="32" t="s">
        <v>34</v>
      </c>
      <c r="U13" s="32" t="s">
        <v>34</v>
      </c>
      <c r="V13" s="32" t="s">
        <v>34</v>
      </c>
      <c r="W13" s="16">
        <v>3</v>
      </c>
      <c r="X13" s="54">
        <v>2</v>
      </c>
      <c r="Y13" s="17">
        <v>0</v>
      </c>
      <c r="Z13" s="18">
        <v>1</v>
      </c>
      <c r="AA13" s="17">
        <v>0</v>
      </c>
      <c r="AB13" s="17">
        <v>0</v>
      </c>
      <c r="AC13" s="32" t="s">
        <v>34</v>
      </c>
      <c r="AD13" s="17">
        <v>0</v>
      </c>
      <c r="AE13" s="17">
        <v>0</v>
      </c>
      <c r="AF13" s="32" t="s">
        <v>34</v>
      </c>
      <c r="AG13" s="17">
        <v>0</v>
      </c>
      <c r="AH13" s="17">
        <v>0</v>
      </c>
      <c r="AI13" s="18">
        <v>1</v>
      </c>
      <c r="AJ13" s="32" t="s">
        <v>34</v>
      </c>
      <c r="AK13" s="51">
        <v>0</v>
      </c>
      <c r="AL13" s="17">
        <v>0</v>
      </c>
      <c r="AM13" s="32" t="s">
        <v>34</v>
      </c>
      <c r="AN13" s="32" t="s">
        <v>34</v>
      </c>
      <c r="AO13" s="17">
        <v>0</v>
      </c>
      <c r="AP13" s="32" t="s">
        <v>34</v>
      </c>
      <c r="AQ13" s="32" t="s">
        <v>34</v>
      </c>
      <c r="AR13" s="32" t="s">
        <v>34</v>
      </c>
      <c r="AS13" s="17">
        <v>0</v>
      </c>
      <c r="AT13" s="52">
        <f t="shared" si="2"/>
        <v>15</v>
      </c>
      <c r="AU13" s="140">
        <f t="shared" si="3"/>
        <v>11</v>
      </c>
      <c r="AV13" s="19">
        <f t="shared" si="4"/>
        <v>4</v>
      </c>
      <c r="AW13" s="33" t="s">
        <v>55</v>
      </c>
    </row>
    <row r="14" spans="1:49" ht="12.75">
      <c r="A14" s="29" t="s">
        <v>25</v>
      </c>
      <c r="B14" s="15">
        <v>1</v>
      </c>
      <c r="C14" s="17">
        <v>0</v>
      </c>
      <c r="D14" s="16">
        <v>1</v>
      </c>
      <c r="E14" s="16">
        <v>1</v>
      </c>
      <c r="F14" s="17">
        <v>0</v>
      </c>
      <c r="G14" s="32" t="s">
        <v>34</v>
      </c>
      <c r="H14" s="17">
        <v>0</v>
      </c>
      <c r="I14" s="16">
        <v>1</v>
      </c>
      <c r="J14" s="17">
        <v>0</v>
      </c>
      <c r="K14" s="17">
        <v>0</v>
      </c>
      <c r="L14" s="17">
        <v>0</v>
      </c>
      <c r="M14" s="16">
        <v>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32" t="s">
        <v>34</v>
      </c>
      <c r="T14" s="17">
        <v>0</v>
      </c>
      <c r="U14" s="17">
        <v>0</v>
      </c>
      <c r="V14" s="17">
        <v>0</v>
      </c>
      <c r="W14" s="16">
        <v>2</v>
      </c>
      <c r="X14" s="54">
        <v>1</v>
      </c>
      <c r="Y14" s="17">
        <v>0</v>
      </c>
      <c r="Z14" s="17">
        <v>0</v>
      </c>
      <c r="AA14" s="17">
        <v>0</v>
      </c>
      <c r="AB14" s="17">
        <v>0</v>
      </c>
      <c r="AC14" s="32" t="s">
        <v>34</v>
      </c>
      <c r="AD14" s="17">
        <v>0</v>
      </c>
      <c r="AE14" s="18">
        <v>1</v>
      </c>
      <c r="AF14" s="17">
        <v>0</v>
      </c>
      <c r="AG14" s="18">
        <v>2</v>
      </c>
      <c r="AH14" s="17">
        <v>0</v>
      </c>
      <c r="AI14" s="17">
        <v>0</v>
      </c>
      <c r="AJ14" s="18">
        <v>1</v>
      </c>
      <c r="AK14" s="18">
        <v>1</v>
      </c>
      <c r="AL14" s="18">
        <v>3</v>
      </c>
      <c r="AM14" s="17">
        <v>0</v>
      </c>
      <c r="AN14" s="18">
        <v>1</v>
      </c>
      <c r="AO14" s="32" t="s">
        <v>34</v>
      </c>
      <c r="AP14" s="18">
        <v>2</v>
      </c>
      <c r="AQ14" s="17">
        <v>0</v>
      </c>
      <c r="AR14" s="18">
        <v>3</v>
      </c>
      <c r="AS14" s="17">
        <v>0</v>
      </c>
      <c r="AT14" s="125">
        <f t="shared" si="2"/>
        <v>22</v>
      </c>
      <c r="AU14" s="140">
        <f t="shared" si="3"/>
        <v>7</v>
      </c>
      <c r="AV14" s="19">
        <f t="shared" si="4"/>
        <v>15</v>
      </c>
      <c r="AW14" s="89" t="s">
        <v>50</v>
      </c>
    </row>
    <row r="15" spans="1:49" ht="12.75" customHeight="1">
      <c r="A15" s="14" t="s">
        <v>22</v>
      </c>
      <c r="B15" s="41" t="s">
        <v>33</v>
      </c>
      <c r="C15" s="41" t="s">
        <v>33</v>
      </c>
      <c r="D15" s="41" t="s">
        <v>33</v>
      </c>
      <c r="E15" s="41" t="s">
        <v>33</v>
      </c>
      <c r="F15" s="32" t="s">
        <v>34</v>
      </c>
      <c r="G15" s="32" t="s">
        <v>34</v>
      </c>
      <c r="H15" s="41" t="s">
        <v>33</v>
      </c>
      <c r="I15" s="41" t="s">
        <v>33</v>
      </c>
      <c r="J15" s="41" t="s">
        <v>33</v>
      </c>
      <c r="K15" s="41" t="s">
        <v>33</v>
      </c>
      <c r="L15" s="32" t="s">
        <v>34</v>
      </c>
      <c r="M15" s="41" t="s">
        <v>33</v>
      </c>
      <c r="N15" s="32" t="s">
        <v>34</v>
      </c>
      <c r="O15" s="41" t="s">
        <v>33</v>
      </c>
      <c r="P15" s="41" t="s">
        <v>33</v>
      </c>
      <c r="Q15" s="41" t="s">
        <v>33</v>
      </c>
      <c r="R15" s="41" t="s">
        <v>33</v>
      </c>
      <c r="S15" s="41" t="s">
        <v>33</v>
      </c>
      <c r="T15" s="41" t="s">
        <v>33</v>
      </c>
      <c r="U15" s="41" t="s">
        <v>33</v>
      </c>
      <c r="V15" s="41" t="s">
        <v>33</v>
      </c>
      <c r="W15" s="41" t="s">
        <v>33</v>
      </c>
      <c r="X15" s="54">
        <v>1</v>
      </c>
      <c r="Y15" s="41" t="s">
        <v>33</v>
      </c>
      <c r="Z15" s="18">
        <v>1</v>
      </c>
      <c r="AA15" s="41" t="s">
        <v>33</v>
      </c>
      <c r="AB15" s="32" t="s">
        <v>34</v>
      </c>
      <c r="AC15" s="32" t="s">
        <v>34</v>
      </c>
      <c r="AD15" s="41" t="s">
        <v>33</v>
      </c>
      <c r="AE15" s="41" t="s">
        <v>33</v>
      </c>
      <c r="AF15" s="41" t="s">
        <v>33</v>
      </c>
      <c r="AG15" s="41" t="s">
        <v>33</v>
      </c>
      <c r="AH15" s="32" t="s">
        <v>34</v>
      </c>
      <c r="AI15" s="41" t="s">
        <v>33</v>
      </c>
      <c r="AJ15" s="32" t="s">
        <v>34</v>
      </c>
      <c r="AK15" s="18">
        <v>1</v>
      </c>
      <c r="AL15" s="41" t="s">
        <v>33</v>
      </c>
      <c r="AM15" s="41" t="s">
        <v>33</v>
      </c>
      <c r="AN15" s="41" t="s">
        <v>33</v>
      </c>
      <c r="AO15" s="41" t="s">
        <v>33</v>
      </c>
      <c r="AP15" s="18">
        <v>2</v>
      </c>
      <c r="AQ15" s="41" t="s">
        <v>33</v>
      </c>
      <c r="AR15" s="41" t="s">
        <v>33</v>
      </c>
      <c r="AS15" s="18">
        <v>1</v>
      </c>
      <c r="AT15" s="52">
        <f t="shared" si="2"/>
        <v>6</v>
      </c>
      <c r="AU15" s="140">
        <f t="shared" si="3"/>
        <v>0</v>
      </c>
      <c r="AV15" s="19">
        <f t="shared" si="4"/>
        <v>6</v>
      </c>
      <c r="AW15" s="33" t="s">
        <v>56</v>
      </c>
    </row>
    <row r="16" spans="1:49" ht="12.75" customHeight="1">
      <c r="A16" s="14" t="s">
        <v>30</v>
      </c>
      <c r="B16" s="15">
        <v>1</v>
      </c>
      <c r="C16" s="32" t="s">
        <v>34</v>
      </c>
      <c r="D16" s="17">
        <v>0</v>
      </c>
      <c r="E16" s="17">
        <v>0</v>
      </c>
      <c r="F16" s="41" t="s">
        <v>33</v>
      </c>
      <c r="G16" s="41" t="s">
        <v>33</v>
      </c>
      <c r="H16" s="32" t="s">
        <v>34</v>
      </c>
      <c r="I16" s="17">
        <v>0</v>
      </c>
      <c r="J16" s="17">
        <v>0</v>
      </c>
      <c r="K16" s="17">
        <v>0</v>
      </c>
      <c r="L16" s="41" t="s">
        <v>33</v>
      </c>
      <c r="M16" s="51">
        <v>0</v>
      </c>
      <c r="N16" s="41" t="s">
        <v>33</v>
      </c>
      <c r="O16" s="16">
        <v>1</v>
      </c>
      <c r="P16" s="32" t="s">
        <v>34</v>
      </c>
      <c r="Q16" s="32" t="s">
        <v>34</v>
      </c>
      <c r="R16" s="16">
        <v>1</v>
      </c>
      <c r="S16" s="17">
        <v>0</v>
      </c>
      <c r="T16" s="17">
        <v>0</v>
      </c>
      <c r="U16" s="17">
        <v>0</v>
      </c>
      <c r="V16" s="16">
        <v>2</v>
      </c>
      <c r="W16" s="16">
        <v>3</v>
      </c>
      <c r="X16" s="54">
        <v>1</v>
      </c>
      <c r="Y16" s="32" t="s">
        <v>34</v>
      </c>
      <c r="Z16" s="18">
        <v>2</v>
      </c>
      <c r="AA16" s="18">
        <v>1</v>
      </c>
      <c r="AB16" s="41" t="s">
        <v>33</v>
      </c>
      <c r="AC16" s="41" t="s">
        <v>33</v>
      </c>
      <c r="AD16" s="32" t="s">
        <v>34</v>
      </c>
      <c r="AE16" s="18">
        <v>1</v>
      </c>
      <c r="AF16" s="17">
        <v>0</v>
      </c>
      <c r="AG16" s="17">
        <v>0</v>
      </c>
      <c r="AH16" s="41" t="s">
        <v>33</v>
      </c>
      <c r="AI16" s="18">
        <v>1</v>
      </c>
      <c r="AJ16" s="41" t="s">
        <v>33</v>
      </c>
      <c r="AK16" s="51">
        <v>0</v>
      </c>
      <c r="AL16" s="32" t="s">
        <v>34</v>
      </c>
      <c r="AM16" s="32" t="s">
        <v>34</v>
      </c>
      <c r="AN16" s="51">
        <v>0</v>
      </c>
      <c r="AO16" s="17">
        <v>0</v>
      </c>
      <c r="AP16" s="17">
        <v>0</v>
      </c>
      <c r="AQ16" s="17">
        <v>0</v>
      </c>
      <c r="AR16" s="18">
        <v>1</v>
      </c>
      <c r="AS16" s="51">
        <v>0</v>
      </c>
      <c r="AT16" s="52">
        <f t="shared" si="2"/>
        <v>15</v>
      </c>
      <c r="AU16" s="140">
        <f t="shared" si="3"/>
        <v>8</v>
      </c>
      <c r="AV16" s="19">
        <f t="shared" si="4"/>
        <v>7</v>
      </c>
      <c r="AW16" s="33" t="s">
        <v>45</v>
      </c>
    </row>
    <row r="17" spans="1:49" ht="12.75" customHeight="1">
      <c r="A17" s="14" t="s">
        <v>32</v>
      </c>
      <c r="B17" s="32" t="s">
        <v>34</v>
      </c>
      <c r="C17" s="17">
        <v>0</v>
      </c>
      <c r="D17" s="32" t="s">
        <v>34</v>
      </c>
      <c r="E17" s="17">
        <v>0</v>
      </c>
      <c r="F17" s="17">
        <v>0</v>
      </c>
      <c r="G17" s="32" t="s">
        <v>34</v>
      </c>
      <c r="H17" s="32" t="s">
        <v>34</v>
      </c>
      <c r="I17" s="16">
        <v>1</v>
      </c>
      <c r="J17" s="17">
        <v>0</v>
      </c>
      <c r="K17" s="32" t="s">
        <v>34</v>
      </c>
      <c r="L17" s="16">
        <v>1</v>
      </c>
      <c r="M17" s="32" t="s">
        <v>34</v>
      </c>
      <c r="N17" s="32" t="s">
        <v>34</v>
      </c>
      <c r="O17" s="17">
        <v>0</v>
      </c>
      <c r="P17" s="32" t="s">
        <v>34</v>
      </c>
      <c r="Q17" s="17">
        <v>0</v>
      </c>
      <c r="R17" s="32" t="s">
        <v>34</v>
      </c>
      <c r="S17" s="17">
        <v>0</v>
      </c>
      <c r="T17" s="32" t="s">
        <v>34</v>
      </c>
      <c r="U17" s="32" t="s">
        <v>34</v>
      </c>
      <c r="V17" s="17">
        <v>0</v>
      </c>
      <c r="W17" s="17">
        <v>0</v>
      </c>
      <c r="X17" s="31" t="s">
        <v>34</v>
      </c>
      <c r="Y17" s="17">
        <v>0</v>
      </c>
      <c r="Z17" s="32" t="s">
        <v>34</v>
      </c>
      <c r="AA17" s="17">
        <v>0</v>
      </c>
      <c r="AB17" s="17">
        <v>0</v>
      </c>
      <c r="AC17" s="32" t="s">
        <v>34</v>
      </c>
      <c r="AD17" s="32" t="s">
        <v>34</v>
      </c>
      <c r="AE17" s="18">
        <v>1</v>
      </c>
      <c r="AF17" s="17">
        <v>0</v>
      </c>
      <c r="AG17" s="32" t="s">
        <v>34</v>
      </c>
      <c r="AH17" s="18">
        <v>1</v>
      </c>
      <c r="AI17" s="32" t="s">
        <v>34</v>
      </c>
      <c r="AJ17" s="32" t="s">
        <v>34</v>
      </c>
      <c r="AK17" s="18">
        <v>2</v>
      </c>
      <c r="AL17" s="32" t="s">
        <v>34</v>
      </c>
      <c r="AM17" s="17">
        <v>0</v>
      </c>
      <c r="AN17" s="32" t="s">
        <v>34</v>
      </c>
      <c r="AO17" s="17">
        <v>0</v>
      </c>
      <c r="AP17" s="32" t="s">
        <v>34</v>
      </c>
      <c r="AQ17" s="32" t="s">
        <v>34</v>
      </c>
      <c r="AR17" s="18">
        <v>3</v>
      </c>
      <c r="AS17" s="18">
        <v>2</v>
      </c>
      <c r="AT17" s="52">
        <f t="shared" si="2"/>
        <v>11</v>
      </c>
      <c r="AU17" s="140">
        <f t="shared" si="3"/>
        <v>2</v>
      </c>
      <c r="AV17" s="19">
        <f t="shared" si="4"/>
        <v>9</v>
      </c>
      <c r="AW17" s="33" t="s">
        <v>51</v>
      </c>
    </row>
    <row r="18" spans="1:49" ht="12.75" customHeight="1">
      <c r="A18" s="14" t="s">
        <v>31</v>
      </c>
      <c r="B18" s="32" t="s">
        <v>34</v>
      </c>
      <c r="C18" s="17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17">
        <v>0</v>
      </c>
      <c r="J18" s="32" t="s">
        <v>34</v>
      </c>
      <c r="K18" s="32" t="s">
        <v>34</v>
      </c>
      <c r="L18" s="32" t="s">
        <v>34</v>
      </c>
      <c r="M18" s="51">
        <v>0</v>
      </c>
      <c r="N18" s="32" t="s">
        <v>34</v>
      </c>
      <c r="O18" s="32" t="s">
        <v>34</v>
      </c>
      <c r="P18" s="17">
        <v>0</v>
      </c>
      <c r="Q18" s="32" t="s">
        <v>34</v>
      </c>
      <c r="R18" s="17">
        <v>0</v>
      </c>
      <c r="S18" s="17">
        <v>0</v>
      </c>
      <c r="T18" s="32" t="s">
        <v>34</v>
      </c>
      <c r="U18" s="32" t="s">
        <v>34</v>
      </c>
      <c r="V18" s="17">
        <v>0</v>
      </c>
      <c r="W18" s="32" t="s">
        <v>34</v>
      </c>
      <c r="X18" s="31" t="s">
        <v>34</v>
      </c>
      <c r="Y18" s="17">
        <v>0</v>
      </c>
      <c r="Z18" s="32" t="s">
        <v>34</v>
      </c>
      <c r="AA18" s="32" t="s">
        <v>34</v>
      </c>
      <c r="AB18" s="32" t="s">
        <v>34</v>
      </c>
      <c r="AC18" s="32" t="s">
        <v>34</v>
      </c>
      <c r="AD18" s="32" t="s">
        <v>34</v>
      </c>
      <c r="AE18" s="17">
        <v>0</v>
      </c>
      <c r="AF18" s="32" t="s">
        <v>34</v>
      </c>
      <c r="AG18" s="32" t="s">
        <v>34</v>
      </c>
      <c r="AH18" s="32" t="s">
        <v>34</v>
      </c>
      <c r="AI18" s="17">
        <v>0</v>
      </c>
      <c r="AJ18" s="32" t="s">
        <v>34</v>
      </c>
      <c r="AK18" s="32" t="s">
        <v>34</v>
      </c>
      <c r="AL18" s="17">
        <v>0</v>
      </c>
      <c r="AM18" s="32" t="s">
        <v>34</v>
      </c>
      <c r="AN18" s="51">
        <v>0</v>
      </c>
      <c r="AO18" s="17">
        <v>0</v>
      </c>
      <c r="AP18" s="32" t="s">
        <v>34</v>
      </c>
      <c r="AQ18" s="32" t="s">
        <v>34</v>
      </c>
      <c r="AR18" s="17">
        <v>0</v>
      </c>
      <c r="AS18" s="32" t="s">
        <v>34</v>
      </c>
      <c r="AT18" s="52">
        <f t="shared" si="2"/>
        <v>0</v>
      </c>
      <c r="AU18" s="140">
        <f t="shared" si="3"/>
        <v>0</v>
      </c>
      <c r="AV18" s="19">
        <f t="shared" si="4"/>
        <v>0</v>
      </c>
      <c r="AW18" s="33" t="s">
        <v>46</v>
      </c>
    </row>
    <row r="19" spans="1:49" ht="12.75" customHeight="1">
      <c r="A19" s="14" t="s">
        <v>10</v>
      </c>
      <c r="B19" s="20">
        <v>0</v>
      </c>
      <c r="C19" s="17">
        <v>0</v>
      </c>
      <c r="D19" s="16">
        <v>1</v>
      </c>
      <c r="E19" s="17">
        <v>0</v>
      </c>
      <c r="F19" s="17">
        <v>0</v>
      </c>
      <c r="G19" s="32" t="s">
        <v>34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6">
        <v>1</v>
      </c>
      <c r="N19" s="32" t="s">
        <v>34</v>
      </c>
      <c r="O19" s="32" t="s">
        <v>34</v>
      </c>
      <c r="P19" s="32" t="s">
        <v>34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54">
        <v>1</v>
      </c>
      <c r="Y19" s="18">
        <v>1</v>
      </c>
      <c r="Z19" s="17">
        <v>0</v>
      </c>
      <c r="AA19" s="17">
        <v>0</v>
      </c>
      <c r="AB19" s="17">
        <v>0</v>
      </c>
      <c r="AC19" s="32" t="s">
        <v>34</v>
      </c>
      <c r="AD19" s="17">
        <v>0</v>
      </c>
      <c r="AE19" s="17">
        <v>0</v>
      </c>
      <c r="AF19" s="17">
        <v>0</v>
      </c>
      <c r="AG19" s="18">
        <v>1</v>
      </c>
      <c r="AH19" s="17">
        <v>0</v>
      </c>
      <c r="AI19" s="17">
        <v>0</v>
      </c>
      <c r="AJ19" s="32" t="s">
        <v>34</v>
      </c>
      <c r="AK19" s="32" t="s">
        <v>34</v>
      </c>
      <c r="AL19" s="32" t="s">
        <v>34</v>
      </c>
      <c r="AM19" s="17">
        <v>0</v>
      </c>
      <c r="AN19" s="17">
        <v>0</v>
      </c>
      <c r="AO19" s="18">
        <v>1</v>
      </c>
      <c r="AP19" s="17">
        <v>0</v>
      </c>
      <c r="AQ19" s="17">
        <v>0</v>
      </c>
      <c r="AR19" s="17">
        <v>0</v>
      </c>
      <c r="AS19" s="17">
        <v>0</v>
      </c>
      <c r="AT19" s="52">
        <f t="shared" si="2"/>
        <v>7</v>
      </c>
      <c r="AU19" s="140">
        <f t="shared" si="3"/>
        <v>3</v>
      </c>
      <c r="AV19" s="19">
        <f t="shared" si="4"/>
        <v>4</v>
      </c>
      <c r="AW19" s="33" t="s">
        <v>59</v>
      </c>
    </row>
    <row r="20" spans="1:49" ht="12.75" customHeight="1">
      <c r="A20" s="14" t="s">
        <v>11</v>
      </c>
      <c r="B20" s="20">
        <v>0</v>
      </c>
      <c r="C20" s="17">
        <v>0</v>
      </c>
      <c r="D20" s="16">
        <v>1</v>
      </c>
      <c r="E20" s="16">
        <v>1</v>
      </c>
      <c r="F20" s="17">
        <v>0</v>
      </c>
      <c r="G20" s="17">
        <v>0</v>
      </c>
      <c r="H20" s="17">
        <v>0</v>
      </c>
      <c r="I20" s="17">
        <v>0</v>
      </c>
      <c r="J20" s="32" t="s">
        <v>34</v>
      </c>
      <c r="K20" s="16">
        <v>1</v>
      </c>
      <c r="L20" s="16">
        <v>1</v>
      </c>
      <c r="M20" s="32" t="s">
        <v>34</v>
      </c>
      <c r="N20" s="32" t="s">
        <v>34</v>
      </c>
      <c r="O20" s="32" t="s">
        <v>34</v>
      </c>
      <c r="P20" s="17">
        <v>0</v>
      </c>
      <c r="Q20" s="17">
        <v>0</v>
      </c>
      <c r="R20" s="17">
        <v>0</v>
      </c>
      <c r="S20" s="41">
        <v>0</v>
      </c>
      <c r="T20" s="17">
        <v>0</v>
      </c>
      <c r="U20" s="16">
        <v>1</v>
      </c>
      <c r="V20" s="16">
        <v>3</v>
      </c>
      <c r="W20" s="32" t="s">
        <v>34</v>
      </c>
      <c r="X20" s="39">
        <v>0</v>
      </c>
      <c r="Y20" s="17">
        <v>0</v>
      </c>
      <c r="Z20" s="18">
        <v>1</v>
      </c>
      <c r="AA20" s="17">
        <v>0</v>
      </c>
      <c r="AB20" s="17">
        <v>0</v>
      </c>
      <c r="AC20" s="18">
        <v>2</v>
      </c>
      <c r="AD20" s="18">
        <v>1</v>
      </c>
      <c r="AE20" s="17">
        <v>0</v>
      </c>
      <c r="AF20" s="32" t="s">
        <v>34</v>
      </c>
      <c r="AG20" s="18">
        <v>1</v>
      </c>
      <c r="AH20" s="17">
        <v>0</v>
      </c>
      <c r="AI20" s="32" t="s">
        <v>34</v>
      </c>
      <c r="AJ20" s="32" t="s">
        <v>34</v>
      </c>
      <c r="AK20" s="32" t="s">
        <v>34</v>
      </c>
      <c r="AL20" s="17">
        <v>0</v>
      </c>
      <c r="AM20" s="17">
        <v>0</v>
      </c>
      <c r="AN20" s="17">
        <v>0</v>
      </c>
      <c r="AO20" s="17">
        <v>0</v>
      </c>
      <c r="AP20" s="18">
        <v>1</v>
      </c>
      <c r="AQ20" s="17">
        <v>0</v>
      </c>
      <c r="AR20" s="18">
        <v>3</v>
      </c>
      <c r="AS20" s="32" t="s">
        <v>34</v>
      </c>
      <c r="AT20" s="52">
        <f t="shared" si="2"/>
        <v>17</v>
      </c>
      <c r="AU20" s="140">
        <f t="shared" si="3"/>
        <v>8</v>
      </c>
      <c r="AV20" s="19">
        <f t="shared" si="4"/>
        <v>9</v>
      </c>
      <c r="AW20" s="33" t="s">
        <v>49</v>
      </c>
    </row>
    <row r="21" spans="1:49" ht="13.5" customHeight="1" thickBot="1">
      <c r="A21" s="62" t="s">
        <v>38</v>
      </c>
      <c r="B21" s="47" t="s">
        <v>39</v>
      </c>
      <c r="C21" s="65" t="s">
        <v>39</v>
      </c>
      <c r="D21" s="48" t="s">
        <v>39</v>
      </c>
      <c r="E21" s="42" t="s">
        <v>34</v>
      </c>
      <c r="F21" s="63">
        <v>1</v>
      </c>
      <c r="G21" s="63">
        <v>2</v>
      </c>
      <c r="H21" s="42" t="s">
        <v>34</v>
      </c>
      <c r="I21" s="63">
        <v>2</v>
      </c>
      <c r="J21" s="48">
        <v>0</v>
      </c>
      <c r="K21" s="63">
        <v>2</v>
      </c>
      <c r="L21" s="63">
        <v>2</v>
      </c>
      <c r="M21" s="42" t="s">
        <v>34</v>
      </c>
      <c r="N21" s="42" t="s">
        <v>34</v>
      </c>
      <c r="O21" s="42" t="s">
        <v>34</v>
      </c>
      <c r="P21" s="42" t="s">
        <v>34</v>
      </c>
      <c r="Q21" s="63">
        <v>1</v>
      </c>
      <c r="R21" s="42" t="s">
        <v>34</v>
      </c>
      <c r="S21" s="42" t="s">
        <v>34</v>
      </c>
      <c r="T21" s="42" t="s">
        <v>34</v>
      </c>
      <c r="U21" s="42" t="s">
        <v>34</v>
      </c>
      <c r="V21" s="42" t="s">
        <v>34</v>
      </c>
      <c r="W21" s="42" t="s">
        <v>34</v>
      </c>
      <c r="X21" s="49" t="s">
        <v>39</v>
      </c>
      <c r="Y21" s="65" t="s">
        <v>39</v>
      </c>
      <c r="Z21" s="48" t="s">
        <v>39</v>
      </c>
      <c r="AA21" s="42" t="s">
        <v>34</v>
      </c>
      <c r="AB21" s="64">
        <v>2</v>
      </c>
      <c r="AC21" s="64">
        <v>1</v>
      </c>
      <c r="AD21" s="42" t="s">
        <v>34</v>
      </c>
      <c r="AE21" s="64">
        <v>1</v>
      </c>
      <c r="AF21" s="64">
        <v>1</v>
      </c>
      <c r="AG21" s="64">
        <v>1</v>
      </c>
      <c r="AH21" s="64">
        <v>1</v>
      </c>
      <c r="AI21" s="42" t="s">
        <v>34</v>
      </c>
      <c r="AJ21" s="42" t="s">
        <v>34</v>
      </c>
      <c r="AK21" s="42" t="s">
        <v>34</v>
      </c>
      <c r="AL21" s="42" t="s">
        <v>34</v>
      </c>
      <c r="AM21" s="64">
        <v>1</v>
      </c>
      <c r="AN21" s="42" t="s">
        <v>34</v>
      </c>
      <c r="AO21" s="42" t="s">
        <v>34</v>
      </c>
      <c r="AP21" s="42" t="s">
        <v>34</v>
      </c>
      <c r="AQ21" s="42" t="s">
        <v>34</v>
      </c>
      <c r="AR21" s="42" t="s">
        <v>34</v>
      </c>
      <c r="AS21" s="42" t="s">
        <v>34</v>
      </c>
      <c r="AT21" s="131">
        <f>SUM(B21:W21,X21:AS21)</f>
        <v>18</v>
      </c>
      <c r="AU21" s="139">
        <f>SUM(B21:W21)</f>
        <v>10</v>
      </c>
      <c r="AV21" s="132">
        <f>SUM(X21:AS21)</f>
        <v>8</v>
      </c>
      <c r="AW21" s="33" t="s">
        <v>53</v>
      </c>
    </row>
    <row r="22" spans="2:49" ht="13.5" thickBot="1">
      <c r="B22" s="22">
        <f aca="true" t="shared" si="5" ref="B22:AV22">SUM(B6:B21)</f>
        <v>6</v>
      </c>
      <c r="C22" s="22">
        <f t="shared" si="5"/>
        <v>7</v>
      </c>
      <c r="D22" s="28">
        <f t="shared" si="5"/>
        <v>8</v>
      </c>
      <c r="E22" s="28">
        <f t="shared" si="5"/>
        <v>4</v>
      </c>
      <c r="F22" s="28">
        <f t="shared" si="5"/>
        <v>4</v>
      </c>
      <c r="G22" s="28">
        <f t="shared" si="5"/>
        <v>6</v>
      </c>
      <c r="H22" s="28">
        <f t="shared" si="5"/>
        <v>5</v>
      </c>
      <c r="I22" s="28">
        <f t="shared" si="5"/>
        <v>8</v>
      </c>
      <c r="J22" s="28">
        <f t="shared" si="5"/>
        <v>2</v>
      </c>
      <c r="K22" s="28">
        <f t="shared" si="5"/>
        <v>11</v>
      </c>
      <c r="L22" s="28">
        <f t="shared" si="5"/>
        <v>8</v>
      </c>
      <c r="M22" s="28">
        <f t="shared" si="5"/>
        <v>7</v>
      </c>
      <c r="N22" s="28">
        <f t="shared" si="5"/>
        <v>4</v>
      </c>
      <c r="O22" s="28">
        <f t="shared" si="5"/>
        <v>10</v>
      </c>
      <c r="P22" s="28">
        <f t="shared" si="5"/>
        <v>5</v>
      </c>
      <c r="Q22" s="28">
        <f t="shared" si="5"/>
        <v>2</v>
      </c>
      <c r="R22" s="28">
        <f t="shared" si="5"/>
        <v>1</v>
      </c>
      <c r="S22" s="28">
        <f t="shared" si="5"/>
        <v>1</v>
      </c>
      <c r="T22" s="28">
        <f t="shared" si="5"/>
        <v>9</v>
      </c>
      <c r="U22" s="28">
        <f t="shared" si="5"/>
        <v>1</v>
      </c>
      <c r="V22" s="28">
        <f t="shared" si="5"/>
        <v>12</v>
      </c>
      <c r="W22" s="28">
        <f t="shared" si="5"/>
        <v>11</v>
      </c>
      <c r="X22" s="28">
        <f t="shared" si="5"/>
        <v>6</v>
      </c>
      <c r="Y22" s="28">
        <f t="shared" si="5"/>
        <v>6</v>
      </c>
      <c r="Z22" s="28">
        <f t="shared" si="5"/>
        <v>6</v>
      </c>
      <c r="AA22" s="28">
        <f t="shared" si="5"/>
        <v>3</v>
      </c>
      <c r="AB22" s="28">
        <f t="shared" si="5"/>
        <v>3</v>
      </c>
      <c r="AC22" s="28">
        <f t="shared" si="5"/>
        <v>6</v>
      </c>
      <c r="AD22" s="28">
        <f t="shared" si="5"/>
        <v>4</v>
      </c>
      <c r="AE22" s="28">
        <f t="shared" si="5"/>
        <v>8</v>
      </c>
      <c r="AF22" s="28">
        <f t="shared" si="5"/>
        <v>2</v>
      </c>
      <c r="AG22" s="28">
        <f t="shared" si="5"/>
        <v>10</v>
      </c>
      <c r="AH22" s="28">
        <f t="shared" si="5"/>
        <v>5</v>
      </c>
      <c r="AI22" s="28">
        <f t="shared" si="5"/>
        <v>5</v>
      </c>
      <c r="AJ22" s="28">
        <f>SUM(AJ6:AJ21)</f>
        <v>1</v>
      </c>
      <c r="AK22" s="28">
        <f t="shared" si="5"/>
        <v>9</v>
      </c>
      <c r="AL22" s="28">
        <f t="shared" si="5"/>
        <v>5</v>
      </c>
      <c r="AM22" s="28">
        <f t="shared" si="5"/>
        <v>2</v>
      </c>
      <c r="AN22" s="28">
        <f t="shared" si="5"/>
        <v>1</v>
      </c>
      <c r="AO22" s="28">
        <f t="shared" si="5"/>
        <v>1</v>
      </c>
      <c r="AP22" s="28">
        <f t="shared" si="5"/>
        <v>7</v>
      </c>
      <c r="AQ22" s="28">
        <f t="shared" si="5"/>
        <v>0</v>
      </c>
      <c r="AR22" s="28">
        <f t="shared" si="5"/>
        <v>12</v>
      </c>
      <c r="AS22" s="28">
        <f t="shared" si="5"/>
        <v>11</v>
      </c>
      <c r="AT22" s="45">
        <f t="shared" si="5"/>
        <v>245</v>
      </c>
      <c r="AU22" s="46">
        <f t="shared" si="5"/>
        <v>132</v>
      </c>
      <c r="AV22" s="44">
        <f t="shared" si="5"/>
        <v>113</v>
      </c>
      <c r="AW22" s="33" t="s">
        <v>0</v>
      </c>
    </row>
    <row r="23" spans="7:49" ht="12.75">
      <c r="G23" s="23"/>
      <c r="AC23" s="23"/>
      <c r="AW23" s="33"/>
    </row>
    <row r="24" spans="1:49" ht="12.75">
      <c r="A24" s="34" t="s">
        <v>12</v>
      </c>
      <c r="B24" s="146" t="s">
        <v>13</v>
      </c>
      <c r="C24" s="146"/>
      <c r="D24" s="146" t="s">
        <v>14</v>
      </c>
      <c r="E24" s="146"/>
      <c r="F24" s="146" t="s">
        <v>15</v>
      </c>
      <c r="G24" s="146"/>
      <c r="H24" s="146" t="s">
        <v>28</v>
      </c>
      <c r="I24" s="146"/>
      <c r="AW24" s="33"/>
    </row>
    <row r="25" spans="1:34" ht="12.75">
      <c r="A25" s="24" t="s">
        <v>23</v>
      </c>
      <c r="B25" s="145">
        <v>18</v>
      </c>
      <c r="C25" s="145"/>
      <c r="D25" s="145">
        <v>61</v>
      </c>
      <c r="E25" s="145"/>
      <c r="F25" s="147">
        <f>D25/B25</f>
        <v>3.388888888888889</v>
      </c>
      <c r="G25" s="147"/>
      <c r="H25" s="148">
        <v>0</v>
      </c>
      <c r="I25" s="149"/>
      <c r="Y25" s="25"/>
      <c r="Z25" s="58" t="s">
        <v>16</v>
      </c>
      <c r="AA25" s="58"/>
      <c r="AB25" s="58"/>
      <c r="AC25" s="58"/>
      <c r="AD25" s="58"/>
      <c r="AE25" s="58"/>
      <c r="AF25" s="58"/>
      <c r="AG25" s="58"/>
      <c r="AH25" s="58"/>
    </row>
    <row r="26" spans="1:34" ht="12.75">
      <c r="A26" s="24" t="s">
        <v>40</v>
      </c>
      <c r="B26" s="145">
        <v>4</v>
      </c>
      <c r="C26" s="145"/>
      <c r="D26" s="145">
        <v>18</v>
      </c>
      <c r="E26" s="145"/>
      <c r="F26" s="147">
        <f>D26/B26</f>
        <v>4.5</v>
      </c>
      <c r="G26" s="147"/>
      <c r="H26" s="148">
        <v>0</v>
      </c>
      <c r="I26" s="149"/>
      <c r="O26" s="23"/>
      <c r="Y26" s="26"/>
      <c r="Z26" s="58" t="s">
        <v>17</v>
      </c>
      <c r="AA26" s="58"/>
      <c r="AB26" s="58"/>
      <c r="AC26" s="58"/>
      <c r="AD26" s="58"/>
      <c r="AE26" s="58"/>
      <c r="AF26" s="58"/>
      <c r="AG26" s="58"/>
      <c r="AH26" s="58"/>
    </row>
    <row r="27" spans="1:34" ht="12.75">
      <c r="A27" s="24" t="s">
        <v>41</v>
      </c>
      <c r="B27" s="145" t="s">
        <v>39</v>
      </c>
      <c r="C27" s="145"/>
      <c r="D27" s="145" t="s">
        <v>39</v>
      </c>
      <c r="E27" s="145"/>
      <c r="F27" s="147" t="s">
        <v>39</v>
      </c>
      <c r="G27" s="147"/>
      <c r="H27" s="148" t="s">
        <v>39</v>
      </c>
      <c r="I27" s="149"/>
      <c r="X27" s="1"/>
      <c r="Y27" s="27" t="s">
        <v>0</v>
      </c>
      <c r="Z27" s="58" t="s">
        <v>18</v>
      </c>
      <c r="AA27" s="58"/>
      <c r="AB27" s="58"/>
      <c r="AC27" s="58"/>
      <c r="AD27" s="58"/>
      <c r="AE27" s="58"/>
      <c r="AF27" s="58"/>
      <c r="AG27" s="58"/>
      <c r="AH27" s="58"/>
    </row>
    <row r="28" spans="24:25" ht="12.75">
      <c r="X28" s="1"/>
      <c r="Y28" s="23"/>
    </row>
    <row r="29" spans="1:25" ht="12.75">
      <c r="A29" s="59" t="s">
        <v>20</v>
      </c>
      <c r="B29" s="59"/>
      <c r="C29" s="59"/>
      <c r="D29" s="60"/>
      <c r="E29" s="60"/>
      <c r="F29" s="58"/>
      <c r="G29" s="58"/>
      <c r="X29" s="1"/>
      <c r="Y29" s="23"/>
    </row>
    <row r="30" spans="1:25" ht="12.75">
      <c r="A30" s="61" t="s">
        <v>21</v>
      </c>
      <c r="B30" s="59"/>
      <c r="C30" s="59"/>
      <c r="D30" s="60"/>
      <c r="E30" s="60"/>
      <c r="F30" s="58"/>
      <c r="G30" s="58"/>
      <c r="X30" s="1"/>
      <c r="Y30" s="23" t="s">
        <v>19</v>
      </c>
    </row>
    <row r="31" spans="1:27" ht="12.75">
      <c r="A31" s="60" t="s">
        <v>29</v>
      </c>
      <c r="B31" s="60"/>
      <c r="C31" s="60"/>
      <c r="D31" s="60"/>
      <c r="E31" s="60"/>
      <c r="F31" s="58"/>
      <c r="G31" s="58"/>
      <c r="Z31" s="1" t="s">
        <v>0</v>
      </c>
      <c r="AA31" s="1" t="s">
        <v>0</v>
      </c>
    </row>
    <row r="32" spans="1:45" ht="12.75">
      <c r="A32" s="30"/>
      <c r="B32" s="30"/>
      <c r="C32" s="30"/>
      <c r="D32" s="30"/>
      <c r="E32" s="30"/>
      <c r="Q32"/>
      <c r="X32" s="1"/>
      <c r="AM32"/>
      <c r="AN32"/>
      <c r="AO32"/>
      <c r="AP32"/>
      <c r="AQ32"/>
      <c r="AR32"/>
      <c r="AS32"/>
    </row>
    <row r="33" spans="17:45" ht="12.75">
      <c r="Q33"/>
      <c r="X33" s="1"/>
      <c r="AM33"/>
      <c r="AN33"/>
      <c r="AO33"/>
      <c r="AP33"/>
      <c r="AQ33"/>
      <c r="AR33"/>
      <c r="AS33"/>
    </row>
    <row r="34" spans="17:45" ht="12.75">
      <c r="Q34"/>
      <c r="X34" s="1"/>
      <c r="AM34"/>
      <c r="AN34"/>
      <c r="AO34"/>
      <c r="AP34"/>
      <c r="AQ34"/>
      <c r="AR34"/>
      <c r="AS34"/>
    </row>
    <row r="35" ht="12.75">
      <c r="AW35" s="36"/>
    </row>
    <row r="36" ht="12.75">
      <c r="AW36" s="36"/>
    </row>
    <row r="37" ht="12.75">
      <c r="AW37" s="36"/>
    </row>
  </sheetData>
  <sheetProtection password="D114" sheet="1"/>
  <mergeCells count="21">
    <mergeCell ref="H24:I24"/>
    <mergeCell ref="H26:I26"/>
    <mergeCell ref="F27:G27"/>
    <mergeCell ref="F24:G24"/>
    <mergeCell ref="B24:C24"/>
    <mergeCell ref="F26:G26"/>
    <mergeCell ref="D25:E25"/>
    <mergeCell ref="H25:I25"/>
    <mergeCell ref="H27:I27"/>
    <mergeCell ref="B25:C25"/>
    <mergeCell ref="F25:G25"/>
    <mergeCell ref="A1:AV2"/>
    <mergeCell ref="M3:P3"/>
    <mergeCell ref="AH3:AL3"/>
    <mergeCell ref="AU3:AU5"/>
    <mergeCell ref="AV3:AV5"/>
    <mergeCell ref="B27:C27"/>
    <mergeCell ref="D24:E24"/>
    <mergeCell ref="B26:C26"/>
    <mergeCell ref="D26:E26"/>
    <mergeCell ref="D27:E27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6" r:id="rId1"/>
  <headerFooter alignWithMargins="0">
    <oddHeader>&amp;C&amp;"Times New Roman,Normálne"&amp;12&amp;A</oddHeader>
    <oddFooter>&amp;C&amp;"Times New Roman,Normálne"&amp;12Strana &amp;P</oddFooter>
  </headerFooter>
  <ignoredErrors>
    <ignoredError sqref="AU8:AU11 AU17 AU14:AV14 B22:G22 I22:K22 AE22:AH22 AS22 AU6:AV7 W22:AC22 Q22:R22 AJ22:AM22 S22:V22 AN22:AR22 AU13 AU15:AV16 AU18:AU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32"/>
  <sheetViews>
    <sheetView zoomScale="90" zoomScaleNormal="90" zoomScalePageLayoutView="0" workbookViewId="0" topLeftCell="A1">
      <selection activeCell="BK24" sqref="BK24"/>
    </sheetView>
  </sheetViews>
  <sheetFormatPr defaultColWidth="9.140625" defaultRowHeight="12.75"/>
  <cols>
    <col min="1" max="1" width="17.140625" style="0" customWidth="1"/>
    <col min="2" max="6" width="3.00390625" style="0" customWidth="1"/>
    <col min="7" max="30" width="0" style="0" hidden="1" customWidth="1"/>
    <col min="31" max="35" width="3.00390625" style="0" customWidth="1"/>
    <col min="36" max="59" width="0" style="0" hidden="1" customWidth="1"/>
    <col min="60" max="60" width="7.57421875" style="0" customWidth="1"/>
    <col min="61" max="62" width="8.28125" style="0" customWidth="1"/>
    <col min="63" max="63" width="7.8515625" style="35" customWidth="1"/>
  </cols>
  <sheetData>
    <row r="1" spans="1:62" ht="15.75" customHeight="1" thickBot="1">
      <c r="A1" s="160" t="s">
        <v>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</row>
    <row r="2" spans="1:62" ht="13.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</row>
    <row r="3" spans="1:62" ht="13.5" customHeight="1" thickBot="1">
      <c r="A3" s="2" t="s">
        <v>0</v>
      </c>
      <c r="B3" s="161" t="s">
        <v>1</v>
      </c>
      <c r="C3" s="161"/>
      <c r="D3" s="161"/>
      <c r="E3" s="161"/>
      <c r="F3" s="161"/>
      <c r="G3" s="4"/>
      <c r="H3" s="4"/>
      <c r="I3" s="4"/>
      <c r="J3" s="4"/>
      <c r="K3" s="4"/>
      <c r="L3" s="142" t="s">
        <v>1</v>
      </c>
      <c r="M3" s="142"/>
      <c r="N3" s="142"/>
      <c r="O3" s="142"/>
      <c r="P3" s="4"/>
      <c r="Q3" s="4"/>
      <c r="R3" s="4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 t="s">
        <v>0</v>
      </c>
      <c r="AE3" s="161" t="s">
        <v>2</v>
      </c>
      <c r="AF3" s="161"/>
      <c r="AG3" s="161"/>
      <c r="AH3" s="161"/>
      <c r="AI3" s="161"/>
      <c r="AJ3" s="4"/>
      <c r="AK3" s="4"/>
      <c r="AL3" s="4"/>
      <c r="AM3" s="4"/>
      <c r="AN3" s="142" t="s">
        <v>2</v>
      </c>
      <c r="AO3" s="142"/>
      <c r="AP3" s="142"/>
      <c r="AQ3" s="142"/>
      <c r="AR3" s="142"/>
      <c r="AS3" s="4"/>
      <c r="AT3" s="4"/>
      <c r="AU3" s="4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162" t="s">
        <v>43</v>
      </c>
      <c r="BI3" s="165" t="s">
        <v>3</v>
      </c>
      <c r="BJ3" s="168" t="s">
        <v>4</v>
      </c>
    </row>
    <row r="4" spans="1:62" ht="12.75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1"/>
      <c r="AE4" s="7" t="s">
        <v>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163"/>
      <c r="BI4" s="166"/>
      <c r="BJ4" s="169"/>
    </row>
    <row r="5" spans="1:62" ht="13.5" thickBot="1">
      <c r="A5" s="10"/>
      <c r="B5" s="11">
        <v>1</v>
      </c>
      <c r="C5" s="12">
        <f>B5+1</f>
        <v>2</v>
      </c>
      <c r="D5" s="12">
        <f>C5+1</f>
        <v>3</v>
      </c>
      <c r="E5" s="12">
        <f>D5+1</f>
        <v>4</v>
      </c>
      <c r="F5" s="12">
        <f>E5+1</f>
        <v>5</v>
      </c>
      <c r="G5" s="12" t="e">
        <f>#REF!+1</f>
        <v>#REF!</v>
      </c>
      <c r="H5" s="12" t="e">
        <f aca="true" t="shared" si="0" ref="H5:R5">G5+1</f>
        <v>#REF!</v>
      </c>
      <c r="I5" s="12" t="e">
        <f t="shared" si="0"/>
        <v>#REF!</v>
      </c>
      <c r="J5" s="12" t="e">
        <f t="shared" si="0"/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72" t="e">
        <f t="shared" si="0"/>
        <v>#REF!</v>
      </c>
      <c r="S5" s="73">
        <v>19</v>
      </c>
      <c r="T5" s="73">
        <v>20</v>
      </c>
      <c r="U5" s="73">
        <v>21</v>
      </c>
      <c r="V5" s="12">
        <v>22</v>
      </c>
      <c r="W5" s="74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75">
        <v>30</v>
      </c>
      <c r="AE5" s="11">
        <v>1</v>
      </c>
      <c r="AF5" s="12">
        <f>AE5+1</f>
        <v>2</v>
      </c>
      <c r="AG5" s="12">
        <f>AF5+1</f>
        <v>3</v>
      </c>
      <c r="AH5" s="12">
        <f>AG5+1</f>
        <v>4</v>
      </c>
      <c r="AI5" s="12">
        <f>AH5+1</f>
        <v>5</v>
      </c>
      <c r="AJ5" s="12" t="e">
        <f>#REF!+1</f>
        <v>#REF!</v>
      </c>
      <c r="AK5" s="12" t="e">
        <f aca="true" t="shared" si="1" ref="AK5:AU5">AJ5+1</f>
        <v>#REF!</v>
      </c>
      <c r="AL5" s="12" t="e">
        <f t="shared" si="1"/>
        <v>#REF!</v>
      </c>
      <c r="AM5" s="12" t="e">
        <f t="shared" si="1"/>
        <v>#REF!</v>
      </c>
      <c r="AN5" s="12" t="e">
        <f t="shared" si="1"/>
        <v>#REF!</v>
      </c>
      <c r="AO5" s="12" t="e">
        <f t="shared" si="1"/>
        <v>#REF!</v>
      </c>
      <c r="AP5" s="12" t="e">
        <f t="shared" si="1"/>
        <v>#REF!</v>
      </c>
      <c r="AQ5" s="12" t="e">
        <f t="shared" si="1"/>
        <v>#REF!</v>
      </c>
      <c r="AR5" s="12" t="e">
        <f t="shared" si="1"/>
        <v>#REF!</v>
      </c>
      <c r="AS5" s="12" t="e">
        <f t="shared" si="1"/>
        <v>#REF!</v>
      </c>
      <c r="AT5" s="12" t="e">
        <f t="shared" si="1"/>
        <v>#REF!</v>
      </c>
      <c r="AU5" s="72" t="e">
        <f t="shared" si="1"/>
        <v>#REF!</v>
      </c>
      <c r="AV5" s="12">
        <v>19</v>
      </c>
      <c r="AW5" s="12">
        <v>20</v>
      </c>
      <c r="AX5" s="12">
        <v>21</v>
      </c>
      <c r="AY5" s="72">
        <v>22</v>
      </c>
      <c r="AZ5" s="76">
        <v>23</v>
      </c>
      <c r="BA5" s="77">
        <v>24</v>
      </c>
      <c r="BB5" s="77">
        <v>25</v>
      </c>
      <c r="BC5" s="77">
        <v>26</v>
      </c>
      <c r="BD5" s="77">
        <v>27</v>
      </c>
      <c r="BE5" s="77">
        <v>28</v>
      </c>
      <c r="BF5" s="77">
        <v>29</v>
      </c>
      <c r="BG5" s="76">
        <v>30</v>
      </c>
      <c r="BH5" s="164"/>
      <c r="BI5" s="167"/>
      <c r="BJ5" s="170"/>
    </row>
    <row r="6" spans="1:63" ht="12.75">
      <c r="A6" s="29" t="s">
        <v>27</v>
      </c>
      <c r="B6" s="32" t="s">
        <v>34</v>
      </c>
      <c r="C6" s="79">
        <v>1</v>
      </c>
      <c r="D6" s="133"/>
      <c r="E6" s="32"/>
      <c r="F6" s="12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80"/>
      <c r="S6" s="17"/>
      <c r="T6" s="81"/>
      <c r="U6" s="81"/>
      <c r="V6" s="17"/>
      <c r="W6" s="17"/>
      <c r="X6" s="17"/>
      <c r="Y6" s="17"/>
      <c r="Z6" s="17"/>
      <c r="AA6" s="17"/>
      <c r="AB6" s="17"/>
      <c r="AC6" s="17"/>
      <c r="AD6" s="82"/>
      <c r="AE6" s="128" t="s">
        <v>34</v>
      </c>
      <c r="AF6" s="92">
        <v>0</v>
      </c>
      <c r="AG6" s="92"/>
      <c r="AH6" s="32"/>
      <c r="AI6" s="92"/>
      <c r="AJ6" s="17"/>
      <c r="AK6" s="85">
        <v>5</v>
      </c>
      <c r="AL6" s="85">
        <v>2</v>
      </c>
      <c r="AM6" s="85">
        <v>1</v>
      </c>
      <c r="AN6" s="85">
        <v>1</v>
      </c>
      <c r="AO6" s="17"/>
      <c r="AP6" s="18">
        <v>1</v>
      </c>
      <c r="AQ6" s="17"/>
      <c r="AR6" s="17"/>
      <c r="AS6" s="18">
        <v>3</v>
      </c>
      <c r="AT6" s="18">
        <v>1</v>
      </c>
      <c r="AU6" s="86">
        <v>5</v>
      </c>
      <c r="AV6" s="18">
        <v>1</v>
      </c>
      <c r="AW6" s="81"/>
      <c r="AX6" s="87">
        <v>3</v>
      </c>
      <c r="AY6" s="87">
        <v>1</v>
      </c>
      <c r="AZ6" s="81"/>
      <c r="BA6" s="87">
        <v>1</v>
      </c>
      <c r="BB6" s="87">
        <v>3</v>
      </c>
      <c r="BC6" s="87">
        <v>1</v>
      </c>
      <c r="BD6" s="87">
        <v>2</v>
      </c>
      <c r="BE6" s="81"/>
      <c r="BF6" s="81"/>
      <c r="BG6" s="82"/>
      <c r="BH6" s="126">
        <f aca="true" t="shared" si="2" ref="BH6:BH19">SUM(B6:F6,AE6:AI6)</f>
        <v>1</v>
      </c>
      <c r="BI6" s="138">
        <f aca="true" t="shared" si="3" ref="BI6:BI19">SUM(B6:F6)</f>
        <v>1</v>
      </c>
      <c r="BJ6" s="88">
        <f aca="true" t="shared" si="4" ref="BJ6:BJ19">SUM(AE6:AI6)</f>
        <v>0</v>
      </c>
      <c r="BK6" s="53"/>
    </row>
    <row r="7" spans="1:63" ht="12.75">
      <c r="A7" s="29" t="s">
        <v>26</v>
      </c>
      <c r="B7" s="93">
        <v>0</v>
      </c>
      <c r="C7" s="51">
        <v>0</v>
      </c>
      <c r="D7" s="90"/>
      <c r="E7" s="90"/>
      <c r="F7" s="13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0"/>
      <c r="S7" s="17"/>
      <c r="T7" s="81"/>
      <c r="U7" s="81"/>
      <c r="V7" s="17"/>
      <c r="W7" s="17"/>
      <c r="X7" s="17"/>
      <c r="Y7" s="17"/>
      <c r="Z7" s="17"/>
      <c r="AA7" s="17"/>
      <c r="AB7" s="17"/>
      <c r="AC7" s="17"/>
      <c r="AD7" s="82"/>
      <c r="AE7" s="83">
        <v>0</v>
      </c>
      <c r="AF7" s="91">
        <v>0</v>
      </c>
      <c r="AG7" s="92"/>
      <c r="AH7" s="92"/>
      <c r="AI7" s="92"/>
      <c r="AJ7" s="85">
        <v>2</v>
      </c>
      <c r="AK7" s="85">
        <v>2</v>
      </c>
      <c r="AL7" s="17"/>
      <c r="AM7" s="18">
        <v>1</v>
      </c>
      <c r="AN7" s="17" t="s">
        <v>34</v>
      </c>
      <c r="AO7" s="18">
        <v>1</v>
      </c>
      <c r="AP7" s="18">
        <v>1</v>
      </c>
      <c r="AQ7" s="17"/>
      <c r="AR7" s="17" t="s">
        <v>34</v>
      </c>
      <c r="AS7" s="17" t="s">
        <v>34</v>
      </c>
      <c r="AT7" s="17" t="s">
        <v>34</v>
      </c>
      <c r="AU7" s="80" t="s">
        <v>34</v>
      </c>
      <c r="AV7" s="18">
        <v>2</v>
      </c>
      <c r="AW7" s="87">
        <v>2</v>
      </c>
      <c r="AX7" s="81" t="s">
        <v>34</v>
      </c>
      <c r="AY7" s="81" t="s">
        <v>34</v>
      </c>
      <c r="AZ7" s="81" t="s">
        <v>0</v>
      </c>
      <c r="BA7" s="81" t="s">
        <v>34</v>
      </c>
      <c r="BB7" s="81" t="s">
        <v>34</v>
      </c>
      <c r="BC7" s="81" t="s">
        <v>34</v>
      </c>
      <c r="BD7" s="87">
        <v>2</v>
      </c>
      <c r="BE7" s="87">
        <v>1</v>
      </c>
      <c r="BF7" s="87">
        <v>1</v>
      </c>
      <c r="BG7" s="81"/>
      <c r="BH7" s="52">
        <f t="shared" si="2"/>
        <v>0</v>
      </c>
      <c r="BI7" s="138">
        <f t="shared" si="3"/>
        <v>0</v>
      </c>
      <c r="BJ7" s="88">
        <f t="shared" si="4"/>
        <v>0</v>
      </c>
      <c r="BK7" s="33"/>
    </row>
    <row r="8" spans="1:63" ht="12.75">
      <c r="A8" s="29" t="s">
        <v>35</v>
      </c>
      <c r="B8" s="32" t="s">
        <v>34</v>
      </c>
      <c r="C8" s="32" t="s">
        <v>34</v>
      </c>
      <c r="D8" s="90"/>
      <c r="E8" s="32"/>
      <c r="F8" s="90"/>
      <c r="G8" s="81"/>
      <c r="H8" s="17"/>
      <c r="I8" s="17"/>
      <c r="J8" s="17"/>
      <c r="K8" s="17"/>
      <c r="L8" s="17"/>
      <c r="M8" s="17"/>
      <c r="N8" s="17"/>
      <c r="O8" s="17"/>
      <c r="P8" s="17"/>
      <c r="Q8" s="17"/>
      <c r="R8" s="80"/>
      <c r="S8" s="17"/>
      <c r="T8" s="81"/>
      <c r="U8" s="81"/>
      <c r="V8" s="17"/>
      <c r="W8" s="17"/>
      <c r="X8" s="17"/>
      <c r="Y8" s="17"/>
      <c r="Z8" s="17"/>
      <c r="AA8" s="17"/>
      <c r="AB8" s="17"/>
      <c r="AC8" s="17"/>
      <c r="AD8" s="82"/>
      <c r="AE8" s="31" t="s">
        <v>34</v>
      </c>
      <c r="AF8" s="32" t="s">
        <v>34</v>
      </c>
      <c r="AG8" s="92"/>
      <c r="AH8" s="32"/>
      <c r="AI8" s="92"/>
      <c r="AJ8" s="85"/>
      <c r="AK8" s="85"/>
      <c r="AL8" s="17"/>
      <c r="AM8" s="18"/>
      <c r="AN8" s="17"/>
      <c r="AO8" s="18"/>
      <c r="AP8" s="18"/>
      <c r="AQ8" s="17"/>
      <c r="AR8" s="17"/>
      <c r="AS8" s="17"/>
      <c r="AT8" s="17"/>
      <c r="AU8" s="80"/>
      <c r="AV8" s="18"/>
      <c r="AW8" s="87"/>
      <c r="AX8" s="81"/>
      <c r="AY8" s="81"/>
      <c r="AZ8" s="81"/>
      <c r="BA8" s="81"/>
      <c r="BB8" s="81"/>
      <c r="BC8" s="81"/>
      <c r="BD8" s="87"/>
      <c r="BE8" s="87"/>
      <c r="BF8" s="87"/>
      <c r="BG8" s="81"/>
      <c r="BH8" s="52">
        <f t="shared" si="2"/>
        <v>0</v>
      </c>
      <c r="BI8" s="138">
        <f t="shared" si="3"/>
        <v>0</v>
      </c>
      <c r="BJ8" s="88">
        <f t="shared" si="4"/>
        <v>0</v>
      </c>
      <c r="BK8" s="33"/>
    </row>
    <row r="9" spans="1:63" ht="12.75">
      <c r="A9" s="14" t="s">
        <v>8</v>
      </c>
      <c r="B9" s="93">
        <v>0</v>
      </c>
      <c r="C9" s="51">
        <v>0</v>
      </c>
      <c r="D9" s="51"/>
      <c r="E9" s="90"/>
      <c r="F9" s="90"/>
      <c r="G9" s="81"/>
      <c r="H9" s="17"/>
      <c r="I9" s="17"/>
      <c r="J9" s="17"/>
      <c r="K9" s="17"/>
      <c r="L9" s="17"/>
      <c r="M9" s="17"/>
      <c r="N9" s="17"/>
      <c r="O9" s="17"/>
      <c r="P9" s="17"/>
      <c r="Q9" s="17"/>
      <c r="R9" s="80"/>
      <c r="S9" s="17"/>
      <c r="T9" s="81"/>
      <c r="U9" s="81"/>
      <c r="V9" s="17"/>
      <c r="W9" s="17"/>
      <c r="X9" s="17"/>
      <c r="Y9" s="17"/>
      <c r="Z9" s="17"/>
      <c r="AA9" s="17"/>
      <c r="AB9" s="17"/>
      <c r="AC9" s="17"/>
      <c r="AD9" s="82"/>
      <c r="AE9" s="83">
        <v>0</v>
      </c>
      <c r="AF9" s="91">
        <v>0</v>
      </c>
      <c r="AG9" s="92"/>
      <c r="AH9" s="92"/>
      <c r="AI9" s="92"/>
      <c r="AJ9" s="17"/>
      <c r="AK9" s="85">
        <v>1</v>
      </c>
      <c r="AL9" s="17"/>
      <c r="AM9" s="17"/>
      <c r="AN9" s="85">
        <v>2</v>
      </c>
      <c r="AO9" s="17"/>
      <c r="AP9" s="17"/>
      <c r="AQ9" s="17"/>
      <c r="AR9" s="17"/>
      <c r="AS9" s="17"/>
      <c r="AT9" s="17"/>
      <c r="AU9" s="80"/>
      <c r="AV9" s="17"/>
      <c r="AW9" s="81"/>
      <c r="AX9" s="81"/>
      <c r="AY9" s="87">
        <v>1</v>
      </c>
      <c r="AZ9" s="81"/>
      <c r="BA9" s="81"/>
      <c r="BB9" s="87">
        <v>1</v>
      </c>
      <c r="BC9" s="81"/>
      <c r="BD9" s="87">
        <v>2</v>
      </c>
      <c r="BE9" s="81"/>
      <c r="BF9" s="81"/>
      <c r="BG9" s="81"/>
      <c r="BH9" s="52">
        <f t="shared" si="2"/>
        <v>0</v>
      </c>
      <c r="BI9" s="138">
        <f t="shared" si="3"/>
        <v>0</v>
      </c>
      <c r="BJ9" s="88">
        <f t="shared" si="4"/>
        <v>0</v>
      </c>
      <c r="BK9" s="33"/>
    </row>
    <row r="10" spans="1:63" ht="12.75">
      <c r="A10" s="14" t="s">
        <v>36</v>
      </c>
      <c r="B10" s="93">
        <v>0</v>
      </c>
      <c r="C10" s="94">
        <v>1</v>
      </c>
      <c r="D10" s="32"/>
      <c r="E10" s="32"/>
      <c r="F10" s="3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80"/>
      <c r="S10" s="17"/>
      <c r="T10" s="81"/>
      <c r="U10" s="81"/>
      <c r="V10" s="17"/>
      <c r="W10" s="17"/>
      <c r="X10" s="17"/>
      <c r="Y10" s="17"/>
      <c r="Z10" s="17"/>
      <c r="AA10" s="17"/>
      <c r="AB10" s="17"/>
      <c r="AC10" s="17"/>
      <c r="AD10" s="82"/>
      <c r="AE10" s="83">
        <v>0</v>
      </c>
      <c r="AF10" s="91">
        <v>0</v>
      </c>
      <c r="AG10" s="32"/>
      <c r="AH10" s="32"/>
      <c r="AI10" s="32"/>
      <c r="AJ10" s="17"/>
      <c r="AK10" s="17"/>
      <c r="AL10" s="18">
        <v>1</v>
      </c>
      <c r="AM10" s="17"/>
      <c r="AN10" s="17"/>
      <c r="AO10" s="18">
        <v>1</v>
      </c>
      <c r="AP10" s="17"/>
      <c r="AQ10" s="18">
        <v>1</v>
      </c>
      <c r="AR10" s="18">
        <v>1</v>
      </c>
      <c r="AS10" s="18">
        <v>2</v>
      </c>
      <c r="AT10" s="17"/>
      <c r="AU10" s="80"/>
      <c r="AV10" s="17"/>
      <c r="AW10" s="87">
        <v>1</v>
      </c>
      <c r="AX10" s="81"/>
      <c r="AY10" s="81"/>
      <c r="AZ10" s="81"/>
      <c r="BA10" s="81"/>
      <c r="BB10" s="87">
        <v>2</v>
      </c>
      <c r="BC10" s="81"/>
      <c r="BD10" s="81"/>
      <c r="BE10" s="81"/>
      <c r="BF10" s="81"/>
      <c r="BG10" s="81"/>
      <c r="BH10" s="52">
        <f t="shared" si="2"/>
        <v>1</v>
      </c>
      <c r="BI10" s="138">
        <f t="shared" si="3"/>
        <v>1</v>
      </c>
      <c r="BJ10" s="88">
        <f t="shared" si="4"/>
        <v>0</v>
      </c>
      <c r="BK10" s="33"/>
    </row>
    <row r="11" spans="1:63" ht="12.75">
      <c r="A11" s="96" t="s">
        <v>9</v>
      </c>
      <c r="B11" s="93">
        <v>0</v>
      </c>
      <c r="C11" s="94">
        <v>1</v>
      </c>
      <c r="D11" s="51"/>
      <c r="E11" s="32"/>
      <c r="F11" s="9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80"/>
      <c r="S11" s="17"/>
      <c r="T11" s="81"/>
      <c r="U11" s="81"/>
      <c r="V11" s="17"/>
      <c r="W11" s="17"/>
      <c r="X11" s="17"/>
      <c r="Y11" s="17"/>
      <c r="Z11" s="17"/>
      <c r="AA11" s="17"/>
      <c r="AB11" s="17"/>
      <c r="AC11" s="17"/>
      <c r="AD11" s="82"/>
      <c r="AE11" s="95">
        <v>1</v>
      </c>
      <c r="AF11" s="91">
        <v>0</v>
      </c>
      <c r="AG11" s="92"/>
      <c r="AH11" s="32"/>
      <c r="AI11" s="92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80"/>
      <c r="AV11" s="17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52">
        <f t="shared" si="2"/>
        <v>2</v>
      </c>
      <c r="BI11" s="138">
        <f t="shared" si="3"/>
        <v>1</v>
      </c>
      <c r="BJ11" s="88">
        <f t="shared" si="4"/>
        <v>1</v>
      </c>
      <c r="BK11" s="33"/>
    </row>
    <row r="12" spans="1:63" ht="12.75">
      <c r="A12" s="29" t="s">
        <v>25</v>
      </c>
      <c r="B12" s="93">
        <v>0</v>
      </c>
      <c r="C12" s="51">
        <v>0</v>
      </c>
      <c r="D12" s="51"/>
      <c r="E12" s="51"/>
      <c r="F12" s="5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80"/>
      <c r="S12" s="17"/>
      <c r="T12" s="81"/>
      <c r="U12" s="81"/>
      <c r="V12" s="17"/>
      <c r="W12" s="17"/>
      <c r="X12" s="17"/>
      <c r="Y12" s="17"/>
      <c r="Z12" s="17"/>
      <c r="AA12" s="17"/>
      <c r="AB12" s="17"/>
      <c r="AC12" s="17"/>
      <c r="AD12" s="82"/>
      <c r="AE12" s="83">
        <v>0</v>
      </c>
      <c r="AF12" s="84">
        <v>1</v>
      </c>
      <c r="AG12" s="92"/>
      <c r="AH12" s="92"/>
      <c r="AI12" s="92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80"/>
      <c r="AV12" s="17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2"/>
      <c r="BH12" s="127">
        <f t="shared" si="2"/>
        <v>1</v>
      </c>
      <c r="BI12" s="138">
        <f t="shared" si="3"/>
        <v>0</v>
      </c>
      <c r="BJ12" s="88">
        <f t="shared" si="4"/>
        <v>1</v>
      </c>
      <c r="BK12" s="53"/>
    </row>
    <row r="13" spans="1:63" ht="14.25">
      <c r="A13" s="14" t="s">
        <v>22</v>
      </c>
      <c r="B13" s="41" t="s">
        <v>33</v>
      </c>
      <c r="C13" s="41" t="s">
        <v>33</v>
      </c>
      <c r="D13" s="32"/>
      <c r="E13" s="41"/>
      <c r="F13" s="90"/>
      <c r="G13" s="8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0"/>
      <c r="S13" s="17"/>
      <c r="T13" s="81"/>
      <c r="U13" s="81"/>
      <c r="V13" s="17"/>
      <c r="W13" s="17"/>
      <c r="X13" s="17"/>
      <c r="Y13" s="17"/>
      <c r="Z13" s="17"/>
      <c r="AA13" s="17"/>
      <c r="AB13" s="17"/>
      <c r="AC13" s="17"/>
      <c r="AD13" s="82"/>
      <c r="AE13" s="98" t="s">
        <v>33</v>
      </c>
      <c r="AF13" s="41" t="s">
        <v>33</v>
      </c>
      <c r="AG13" s="32"/>
      <c r="AH13" s="41"/>
      <c r="AI13" s="92"/>
      <c r="AJ13" s="17"/>
      <c r="AK13" s="17"/>
      <c r="AL13" s="17"/>
      <c r="AM13" s="18">
        <v>1</v>
      </c>
      <c r="AN13" s="17"/>
      <c r="AO13" s="17"/>
      <c r="AP13" s="17"/>
      <c r="AQ13" s="17"/>
      <c r="AR13" s="17"/>
      <c r="AS13" s="17"/>
      <c r="AT13" s="17"/>
      <c r="AU13" s="80"/>
      <c r="AV13" s="17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52">
        <f t="shared" si="2"/>
        <v>0</v>
      </c>
      <c r="BI13" s="138">
        <f t="shared" si="3"/>
        <v>0</v>
      </c>
      <c r="BJ13" s="88">
        <f t="shared" si="4"/>
        <v>0</v>
      </c>
      <c r="BK13" s="33"/>
    </row>
    <row r="14" spans="1:63" ht="14.25">
      <c r="A14" s="14" t="s">
        <v>30</v>
      </c>
      <c r="B14" s="93">
        <v>0</v>
      </c>
      <c r="C14" s="32" t="s">
        <v>34</v>
      </c>
      <c r="D14" s="41"/>
      <c r="E14" s="32"/>
      <c r="F14" s="4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0"/>
      <c r="S14" s="17"/>
      <c r="T14" s="81"/>
      <c r="U14" s="81"/>
      <c r="V14" s="17"/>
      <c r="W14" s="17"/>
      <c r="X14" s="17"/>
      <c r="Y14" s="17"/>
      <c r="Z14" s="17"/>
      <c r="AA14" s="17"/>
      <c r="AB14" s="17"/>
      <c r="AC14" s="17"/>
      <c r="AD14" s="82"/>
      <c r="AE14" s="83">
        <v>0</v>
      </c>
      <c r="AF14" s="32" t="s">
        <v>34</v>
      </c>
      <c r="AG14" s="41"/>
      <c r="AH14" s="32"/>
      <c r="AI14" s="41"/>
      <c r="AJ14" s="85">
        <v>1</v>
      </c>
      <c r="AK14" s="85">
        <v>1</v>
      </c>
      <c r="AL14" s="18">
        <v>2</v>
      </c>
      <c r="AM14" s="17"/>
      <c r="AN14" s="17"/>
      <c r="AO14" s="17"/>
      <c r="AP14" s="18">
        <v>1</v>
      </c>
      <c r="AQ14" s="18">
        <v>2</v>
      </c>
      <c r="AR14" s="18">
        <v>2</v>
      </c>
      <c r="AS14" s="18">
        <v>1</v>
      </c>
      <c r="AT14" s="17"/>
      <c r="AU14" s="86">
        <v>1</v>
      </c>
      <c r="AV14" s="18">
        <v>1</v>
      </c>
      <c r="AW14" s="87">
        <v>1</v>
      </c>
      <c r="AX14" s="87">
        <v>1</v>
      </c>
      <c r="AY14" s="81"/>
      <c r="AZ14" s="81"/>
      <c r="BA14" s="87">
        <v>1</v>
      </c>
      <c r="BB14" s="87">
        <v>1</v>
      </c>
      <c r="BC14" s="81"/>
      <c r="BD14" s="87">
        <v>1</v>
      </c>
      <c r="BE14" s="87">
        <v>1</v>
      </c>
      <c r="BF14" s="81"/>
      <c r="BG14" s="81"/>
      <c r="BH14" s="52">
        <f t="shared" si="2"/>
        <v>0</v>
      </c>
      <c r="BI14" s="138">
        <f t="shared" si="3"/>
        <v>0</v>
      </c>
      <c r="BJ14" s="88">
        <f t="shared" si="4"/>
        <v>0</v>
      </c>
      <c r="BK14" s="33"/>
    </row>
    <row r="15" spans="1:63" ht="12.75">
      <c r="A15" s="14" t="s">
        <v>32</v>
      </c>
      <c r="B15" s="93">
        <v>0</v>
      </c>
      <c r="C15" s="51">
        <v>0</v>
      </c>
      <c r="D15" s="51"/>
      <c r="E15" s="90"/>
      <c r="F15" s="9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0"/>
      <c r="S15" s="17"/>
      <c r="T15" s="81"/>
      <c r="U15" s="81"/>
      <c r="V15" s="17"/>
      <c r="W15" s="17"/>
      <c r="X15" s="17"/>
      <c r="Y15" s="17"/>
      <c r="Z15" s="17"/>
      <c r="AA15" s="17"/>
      <c r="AB15" s="17"/>
      <c r="AC15" s="17"/>
      <c r="AD15" s="82"/>
      <c r="AE15" s="83">
        <v>0</v>
      </c>
      <c r="AF15" s="91">
        <v>0</v>
      </c>
      <c r="AG15" s="91"/>
      <c r="AH15" s="97"/>
      <c r="AI15" s="92"/>
      <c r="AJ15" s="17"/>
      <c r="AK15" s="17"/>
      <c r="AL15" s="18"/>
      <c r="AM15" s="17"/>
      <c r="AN15" s="17"/>
      <c r="AO15" s="18"/>
      <c r="AP15" s="17"/>
      <c r="AQ15" s="17"/>
      <c r="AR15" s="17"/>
      <c r="AS15" s="17"/>
      <c r="AT15" s="17"/>
      <c r="AU15" s="80"/>
      <c r="AV15" s="18"/>
      <c r="AW15" s="81"/>
      <c r="AX15" s="81"/>
      <c r="AY15" s="81"/>
      <c r="AZ15" s="81"/>
      <c r="BA15" s="81"/>
      <c r="BB15" s="87"/>
      <c r="BC15" s="81"/>
      <c r="BD15" s="81"/>
      <c r="BE15" s="81"/>
      <c r="BF15" s="81"/>
      <c r="BG15" s="81"/>
      <c r="BH15" s="52">
        <f t="shared" si="2"/>
        <v>0</v>
      </c>
      <c r="BI15" s="138">
        <f t="shared" si="3"/>
        <v>0</v>
      </c>
      <c r="BJ15" s="88">
        <f t="shared" si="4"/>
        <v>0</v>
      </c>
      <c r="BK15" s="33"/>
    </row>
    <row r="16" spans="1:63" ht="12.75">
      <c r="A16" s="14" t="s">
        <v>31</v>
      </c>
      <c r="B16" s="32" t="s">
        <v>34</v>
      </c>
      <c r="C16" s="32" t="s">
        <v>34</v>
      </c>
      <c r="D16" s="32"/>
      <c r="E16" s="51"/>
      <c r="F16" s="32"/>
      <c r="G16" s="100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01"/>
      <c r="S16" s="97"/>
      <c r="T16" s="100"/>
      <c r="U16" s="100"/>
      <c r="V16" s="97"/>
      <c r="W16" s="97"/>
      <c r="X16" s="97"/>
      <c r="Y16" s="97"/>
      <c r="Z16" s="97"/>
      <c r="AA16" s="97"/>
      <c r="AB16" s="97"/>
      <c r="AC16" s="97"/>
      <c r="AD16" s="102"/>
      <c r="AE16" s="31" t="s">
        <v>34</v>
      </c>
      <c r="AF16" s="32" t="s">
        <v>34</v>
      </c>
      <c r="AG16" s="32"/>
      <c r="AH16" s="97"/>
      <c r="AI16" s="32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103"/>
      <c r="AU16" s="104"/>
      <c r="AV16" s="97"/>
      <c r="AW16" s="100"/>
      <c r="AX16" s="105"/>
      <c r="AY16" s="100"/>
      <c r="AZ16" s="100"/>
      <c r="BA16" s="105"/>
      <c r="BB16" s="100"/>
      <c r="BC16" s="100"/>
      <c r="BD16" s="100"/>
      <c r="BE16" s="100"/>
      <c r="BF16" s="100"/>
      <c r="BG16" s="100"/>
      <c r="BH16" s="52">
        <f t="shared" si="2"/>
        <v>0</v>
      </c>
      <c r="BI16" s="138">
        <f t="shared" si="3"/>
        <v>0</v>
      </c>
      <c r="BJ16" s="88">
        <f t="shared" si="4"/>
        <v>0</v>
      </c>
      <c r="BK16" s="33"/>
    </row>
    <row r="17" spans="1:63" ht="12.75">
      <c r="A17" s="14" t="s">
        <v>10</v>
      </c>
      <c r="B17" s="78">
        <v>1</v>
      </c>
      <c r="C17" s="51">
        <v>0</v>
      </c>
      <c r="D17" s="90"/>
      <c r="E17" s="90"/>
      <c r="F17" s="90"/>
      <c r="G17" s="1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1"/>
      <c r="S17" s="97"/>
      <c r="T17" s="100"/>
      <c r="U17" s="100"/>
      <c r="V17" s="97"/>
      <c r="W17" s="97"/>
      <c r="X17" s="97"/>
      <c r="Y17" s="97"/>
      <c r="Z17" s="97"/>
      <c r="AA17" s="97"/>
      <c r="AB17" s="97"/>
      <c r="AC17" s="97"/>
      <c r="AD17" s="102"/>
      <c r="AE17" s="106">
        <v>0</v>
      </c>
      <c r="AF17" s="91">
        <v>0</v>
      </c>
      <c r="AG17" s="91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03"/>
      <c r="AU17" s="104"/>
      <c r="AV17" s="97"/>
      <c r="AW17" s="100"/>
      <c r="AX17" s="105"/>
      <c r="AY17" s="100"/>
      <c r="AZ17" s="100"/>
      <c r="BA17" s="105"/>
      <c r="BB17" s="100"/>
      <c r="BC17" s="100"/>
      <c r="BD17" s="100"/>
      <c r="BE17" s="100"/>
      <c r="BF17" s="100"/>
      <c r="BG17" s="100"/>
      <c r="BH17" s="52">
        <f t="shared" si="2"/>
        <v>1</v>
      </c>
      <c r="BI17" s="138">
        <f t="shared" si="3"/>
        <v>1</v>
      </c>
      <c r="BJ17" s="88">
        <f t="shared" si="4"/>
        <v>0</v>
      </c>
      <c r="BK17" s="33"/>
    </row>
    <row r="18" spans="1:63" ht="12.75">
      <c r="A18" s="14" t="s">
        <v>11</v>
      </c>
      <c r="B18" s="93">
        <v>0</v>
      </c>
      <c r="C18" s="32" t="s">
        <v>34</v>
      </c>
      <c r="D18" s="90"/>
      <c r="E18" s="90"/>
      <c r="F18" s="32"/>
      <c r="G18" s="100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01"/>
      <c r="S18" s="97"/>
      <c r="T18" s="100"/>
      <c r="U18" s="100"/>
      <c r="V18" s="97"/>
      <c r="W18" s="97"/>
      <c r="X18" s="97"/>
      <c r="Y18" s="97"/>
      <c r="Z18" s="97"/>
      <c r="AA18" s="97"/>
      <c r="AB18" s="97"/>
      <c r="AC18" s="97"/>
      <c r="AD18" s="102"/>
      <c r="AE18" s="106">
        <v>0</v>
      </c>
      <c r="AF18" s="32" t="s">
        <v>34</v>
      </c>
      <c r="AG18" s="91"/>
      <c r="AH18" s="92"/>
      <c r="AI18" s="32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103"/>
      <c r="AU18" s="104"/>
      <c r="AV18" s="97"/>
      <c r="AW18" s="100"/>
      <c r="AX18" s="105"/>
      <c r="AY18" s="100"/>
      <c r="AZ18" s="100"/>
      <c r="BA18" s="105"/>
      <c r="BB18" s="100"/>
      <c r="BC18" s="100"/>
      <c r="BD18" s="100"/>
      <c r="BE18" s="100"/>
      <c r="BF18" s="100"/>
      <c r="BG18" s="100"/>
      <c r="BH18" s="52">
        <f t="shared" si="2"/>
        <v>0</v>
      </c>
      <c r="BI18" s="138">
        <f t="shared" si="3"/>
        <v>0</v>
      </c>
      <c r="BJ18" s="88">
        <f t="shared" si="4"/>
        <v>0</v>
      </c>
      <c r="BK18" s="33"/>
    </row>
    <row r="19" spans="1:63" ht="13.5" thickBot="1">
      <c r="A19" s="107" t="s">
        <v>60</v>
      </c>
      <c r="B19" s="108" t="s">
        <v>34</v>
      </c>
      <c r="C19" s="42" t="s">
        <v>34</v>
      </c>
      <c r="D19" s="42"/>
      <c r="E19" s="42"/>
      <c r="F19" s="109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111"/>
      <c r="T19" s="110"/>
      <c r="U19" s="110"/>
      <c r="V19" s="111"/>
      <c r="W19" s="111"/>
      <c r="X19" s="111"/>
      <c r="Y19" s="111"/>
      <c r="Z19" s="111"/>
      <c r="AA19" s="113"/>
      <c r="AB19" s="111"/>
      <c r="AC19" s="111"/>
      <c r="AD19" s="114"/>
      <c r="AE19" s="115" t="s">
        <v>34</v>
      </c>
      <c r="AF19" s="116" t="s">
        <v>34</v>
      </c>
      <c r="AG19" s="42"/>
      <c r="AH19" s="42"/>
      <c r="AI19" s="109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1"/>
      <c r="AW19" s="110"/>
      <c r="AX19" s="110"/>
      <c r="AY19" s="110"/>
      <c r="AZ19" s="110"/>
      <c r="BA19" s="110"/>
      <c r="BB19" s="110"/>
      <c r="BC19" s="110"/>
      <c r="BD19" s="117"/>
      <c r="BE19" s="110"/>
      <c r="BF19" s="110"/>
      <c r="BG19" s="110"/>
      <c r="BH19" s="131">
        <f t="shared" si="2"/>
        <v>0</v>
      </c>
      <c r="BI19" s="139">
        <f t="shared" si="3"/>
        <v>0</v>
      </c>
      <c r="BJ19" s="132">
        <f t="shared" si="4"/>
        <v>0</v>
      </c>
      <c r="BK19" s="33"/>
    </row>
    <row r="20" spans="1:63" ht="13.5" thickBot="1">
      <c r="A20" s="118" t="s">
        <v>0</v>
      </c>
      <c r="B20" s="58">
        <f aca="true" t="shared" si="5" ref="B20:V20">SUM(B6:B19)</f>
        <v>1</v>
      </c>
      <c r="C20" s="58">
        <f t="shared" si="5"/>
        <v>3</v>
      </c>
      <c r="D20" s="58">
        <f t="shared" si="5"/>
        <v>0</v>
      </c>
      <c r="E20" s="58">
        <f t="shared" si="5"/>
        <v>0</v>
      </c>
      <c r="F20" s="58">
        <f t="shared" si="5"/>
        <v>0</v>
      </c>
      <c r="G20" s="58">
        <f t="shared" si="5"/>
        <v>0</v>
      </c>
      <c r="H20" s="58">
        <f t="shared" si="5"/>
        <v>0</v>
      </c>
      <c r="I20" s="58">
        <f t="shared" si="5"/>
        <v>0</v>
      </c>
      <c r="J20" s="58">
        <f t="shared" si="5"/>
        <v>0</v>
      </c>
      <c r="K20" s="58">
        <f t="shared" si="5"/>
        <v>0</v>
      </c>
      <c r="L20" s="58">
        <f t="shared" si="5"/>
        <v>0</v>
      </c>
      <c r="M20" s="58">
        <f t="shared" si="5"/>
        <v>0</v>
      </c>
      <c r="N20" s="58">
        <f t="shared" si="5"/>
        <v>0</v>
      </c>
      <c r="O20" s="58">
        <f t="shared" si="5"/>
        <v>0</v>
      </c>
      <c r="P20" s="58">
        <f t="shared" si="5"/>
        <v>0</v>
      </c>
      <c r="Q20" s="58">
        <f t="shared" si="5"/>
        <v>0</v>
      </c>
      <c r="R20" s="58">
        <f t="shared" si="5"/>
        <v>0</v>
      </c>
      <c r="S20" s="58">
        <f t="shared" si="5"/>
        <v>0</v>
      </c>
      <c r="T20" s="58">
        <f t="shared" si="5"/>
        <v>0</v>
      </c>
      <c r="U20" s="58">
        <f t="shared" si="5"/>
        <v>0</v>
      </c>
      <c r="V20" s="58">
        <f t="shared" si="5"/>
        <v>0</v>
      </c>
      <c r="W20" s="119">
        <v>5</v>
      </c>
      <c r="X20" s="58">
        <f aca="true" t="shared" si="6" ref="X20:AC20">SUM(X6:X19)</f>
        <v>0</v>
      </c>
      <c r="Y20" s="58">
        <f t="shared" si="6"/>
        <v>0</v>
      </c>
      <c r="Z20" s="58">
        <f t="shared" si="6"/>
        <v>0</v>
      </c>
      <c r="AA20" s="58">
        <f t="shared" si="6"/>
        <v>0</v>
      </c>
      <c r="AB20" s="58">
        <f t="shared" si="6"/>
        <v>0</v>
      </c>
      <c r="AC20" s="58">
        <f t="shared" si="6"/>
        <v>0</v>
      </c>
      <c r="AD20" s="119">
        <v>5</v>
      </c>
      <c r="AE20" s="58">
        <f aca="true" t="shared" si="7" ref="AE20:BJ20">SUM(AE6:AE19)</f>
        <v>1</v>
      </c>
      <c r="AF20" s="58">
        <f t="shared" si="7"/>
        <v>1</v>
      </c>
      <c r="AG20" s="58">
        <f t="shared" si="7"/>
        <v>0</v>
      </c>
      <c r="AH20" s="58">
        <f t="shared" si="7"/>
        <v>0</v>
      </c>
      <c r="AI20" s="58">
        <f t="shared" si="7"/>
        <v>0</v>
      </c>
      <c r="AJ20" s="1">
        <f t="shared" si="7"/>
        <v>3</v>
      </c>
      <c r="AK20" s="1">
        <f t="shared" si="7"/>
        <v>9</v>
      </c>
      <c r="AL20" s="1">
        <f t="shared" si="7"/>
        <v>5</v>
      </c>
      <c r="AM20" s="1">
        <f t="shared" si="7"/>
        <v>3</v>
      </c>
      <c r="AN20" s="1">
        <f t="shared" si="7"/>
        <v>3</v>
      </c>
      <c r="AO20" s="1">
        <f t="shared" si="7"/>
        <v>2</v>
      </c>
      <c r="AP20" s="1">
        <f t="shared" si="7"/>
        <v>3</v>
      </c>
      <c r="AQ20" s="1">
        <f t="shared" si="7"/>
        <v>3</v>
      </c>
      <c r="AR20" s="1">
        <f t="shared" si="7"/>
        <v>3</v>
      </c>
      <c r="AS20" s="1">
        <f t="shared" si="7"/>
        <v>6</v>
      </c>
      <c r="AT20" s="1">
        <f t="shared" si="7"/>
        <v>1</v>
      </c>
      <c r="AU20" s="1">
        <f t="shared" si="7"/>
        <v>6</v>
      </c>
      <c r="AV20" s="1">
        <f t="shared" si="7"/>
        <v>4</v>
      </c>
      <c r="AW20" s="1">
        <f t="shared" si="7"/>
        <v>4</v>
      </c>
      <c r="AX20" s="1">
        <f t="shared" si="7"/>
        <v>4</v>
      </c>
      <c r="AY20" s="1">
        <f t="shared" si="7"/>
        <v>2</v>
      </c>
      <c r="AZ20" s="27">
        <f t="shared" si="7"/>
        <v>0</v>
      </c>
      <c r="BA20" s="1">
        <f t="shared" si="7"/>
        <v>2</v>
      </c>
      <c r="BB20" s="1">
        <f t="shared" si="7"/>
        <v>7</v>
      </c>
      <c r="BC20" s="1">
        <f t="shared" si="7"/>
        <v>1</v>
      </c>
      <c r="BD20" s="1">
        <f t="shared" si="7"/>
        <v>7</v>
      </c>
      <c r="BE20" s="1">
        <f t="shared" si="7"/>
        <v>2</v>
      </c>
      <c r="BF20" s="1">
        <f t="shared" si="7"/>
        <v>1</v>
      </c>
      <c r="BG20" s="27">
        <f t="shared" si="7"/>
        <v>0</v>
      </c>
      <c r="BH20" s="120">
        <f t="shared" si="7"/>
        <v>6</v>
      </c>
      <c r="BI20" s="121">
        <f t="shared" si="7"/>
        <v>4</v>
      </c>
      <c r="BJ20" s="44">
        <f t="shared" si="7"/>
        <v>2</v>
      </c>
      <c r="BK20" s="33"/>
    </row>
    <row r="21" spans="2:6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7"/>
      <c r="X21" s="1"/>
      <c r="Y21" s="1"/>
      <c r="Z21" s="1"/>
      <c r="AA21" s="1"/>
      <c r="AB21" s="1"/>
      <c r="AC21" s="1"/>
      <c r="AD21" s="2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7"/>
      <c r="BA21" s="1"/>
      <c r="BB21" s="1"/>
      <c r="BC21" s="1"/>
      <c r="BD21" s="1"/>
      <c r="BE21" s="1"/>
      <c r="BF21" s="1"/>
      <c r="BG21" s="27"/>
      <c r="BH21" s="122"/>
      <c r="BI21" s="122"/>
      <c r="BJ21" s="122"/>
    </row>
    <row r="22" spans="2:59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7"/>
      <c r="X22" s="23"/>
      <c r="Y22" s="23"/>
      <c r="Z22" s="23"/>
      <c r="AA22" s="23"/>
      <c r="AB22" s="23"/>
      <c r="AC22" s="23"/>
      <c r="AD22" s="27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7"/>
      <c r="BA22" s="23"/>
      <c r="BB22" s="23"/>
      <c r="BC22" s="23"/>
      <c r="BD22" s="23"/>
      <c r="BE22" s="23"/>
      <c r="BF22" s="23"/>
      <c r="BG22" s="27"/>
    </row>
    <row r="23" spans="1:60" ht="12.75">
      <c r="A23" s="34" t="s">
        <v>12</v>
      </c>
      <c r="B23" s="146" t="s">
        <v>13</v>
      </c>
      <c r="C23" s="146"/>
      <c r="D23" s="150" t="s">
        <v>14</v>
      </c>
      <c r="E23" s="173"/>
      <c r="F23" s="150" t="s">
        <v>15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2"/>
      <c r="AF23" s="156" t="s">
        <v>28</v>
      </c>
      <c r="AG23" s="157"/>
      <c r="AI23" s="25"/>
      <c r="AJ23" s="1"/>
      <c r="AK23" s="1"/>
      <c r="AL23" s="1"/>
      <c r="AM23" s="1"/>
      <c r="AN23" s="1"/>
      <c r="AO23" s="1"/>
      <c r="AP23" s="1"/>
      <c r="BH23" s="59" t="s">
        <v>16</v>
      </c>
    </row>
    <row r="24" spans="1:60" ht="12.75">
      <c r="A24" s="24" t="s">
        <v>23</v>
      </c>
      <c r="B24" s="145">
        <v>2</v>
      </c>
      <c r="C24" s="145"/>
      <c r="D24" s="171">
        <v>13</v>
      </c>
      <c r="E24" s="172"/>
      <c r="F24" s="153">
        <f>D24/B24</f>
        <v>6.5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5"/>
      <c r="AF24" s="158">
        <v>0</v>
      </c>
      <c r="AG24" s="159"/>
      <c r="AI24" s="26"/>
      <c r="AJ24" s="1"/>
      <c r="AK24" s="1"/>
      <c r="AL24" s="1"/>
      <c r="AM24" s="1"/>
      <c r="AN24" s="1"/>
      <c r="AO24" s="1"/>
      <c r="AP24" s="1"/>
      <c r="BH24" s="59" t="s">
        <v>17</v>
      </c>
    </row>
    <row r="25" spans="1:42" ht="12.75">
      <c r="A25" s="24" t="s">
        <v>0</v>
      </c>
      <c r="B25" s="145"/>
      <c r="C25" s="145"/>
      <c r="D25" s="171"/>
      <c r="E25" s="172"/>
      <c r="F25" s="134" t="s">
        <v>0</v>
      </c>
      <c r="G25" s="135" t="s">
        <v>0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7"/>
      <c r="AF25" s="158"/>
      <c r="AG25" s="159"/>
      <c r="AI25" s="23"/>
      <c r="AJ25" s="1"/>
      <c r="AK25" s="1"/>
      <c r="AL25" s="1"/>
      <c r="AM25" s="1"/>
      <c r="AN25" s="1"/>
      <c r="AO25" s="1"/>
      <c r="AP25" s="1"/>
    </row>
    <row r="27" spans="1:4" ht="12.75">
      <c r="A27" s="123" t="s">
        <v>20</v>
      </c>
      <c r="B27" s="123"/>
      <c r="C27" s="123"/>
      <c r="D27" s="123"/>
    </row>
    <row r="28" spans="1:4" ht="12.75">
      <c r="A28" s="124" t="s">
        <v>58</v>
      </c>
      <c r="B28" s="123"/>
      <c r="C28" s="123"/>
      <c r="D28" s="123"/>
    </row>
    <row r="29" spans="1:4" ht="12.75">
      <c r="A29" s="30" t="s">
        <v>29</v>
      </c>
      <c r="B29" s="123"/>
      <c r="C29" s="123"/>
      <c r="D29" s="123"/>
    </row>
    <row r="30" ht="12.75">
      <c r="BK30" s="36"/>
    </row>
    <row r="31" ht="12.75">
      <c r="BK31" s="36"/>
    </row>
    <row r="32" ht="12.75">
      <c r="BK32" s="36"/>
    </row>
  </sheetData>
  <sheetProtection password="D114" sheet="1" objects="1" scenarios="1"/>
  <mergeCells count="19">
    <mergeCell ref="BH3:BH5"/>
    <mergeCell ref="BI3:BI5"/>
    <mergeCell ref="BJ3:BJ5"/>
    <mergeCell ref="B25:C25"/>
    <mergeCell ref="D25:E25"/>
    <mergeCell ref="B23:C23"/>
    <mergeCell ref="D23:E23"/>
    <mergeCell ref="B24:C24"/>
    <mergeCell ref="D24:E24"/>
    <mergeCell ref="F23:AE23"/>
    <mergeCell ref="F24:AE24"/>
    <mergeCell ref="AF23:AG23"/>
    <mergeCell ref="AF24:AG24"/>
    <mergeCell ref="AF25:AG25"/>
    <mergeCell ref="A1:BJ2"/>
    <mergeCell ref="B3:F3"/>
    <mergeCell ref="L3:O3"/>
    <mergeCell ref="AE3:AI3"/>
    <mergeCell ref="AN3:AR3"/>
  </mergeCells>
  <printOptions/>
  <pageMargins left="0.7" right="0.7" top="0.75" bottom="0.75" header="0.3" footer="0.3"/>
  <pageSetup horizontalDpi="600" verticalDpi="600" orientation="portrait" paperSize="9" r:id="rId1"/>
  <ignoredErrors>
    <ignoredError sqref="BH7 BJ7:BJ18 BH14 B20:F20 G20:A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cp:lastPrinted>2016-08-18T10:34:22Z</cp:lastPrinted>
  <dcterms:created xsi:type="dcterms:W3CDTF">2013-03-09T14:44:54Z</dcterms:created>
  <dcterms:modified xsi:type="dcterms:W3CDTF">2018-06-01T20:15:57Z</dcterms:modified>
  <cp:category/>
  <cp:version/>
  <cp:contentType/>
  <cp:contentStatus/>
</cp:coreProperties>
</file>